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qufrj-my.sharepoint.com/personal/almenara_iq_ufrj_br/Documents/Comissão de Seguranca/2025/"/>
    </mc:Choice>
  </mc:AlternateContent>
  <xr:revisionPtr revIDLastSave="25" documentId="13_ncr:1_{F276FF5F-C8F0-47E7-81A7-FB7539171138}" xr6:coauthVersionLast="47" xr6:coauthVersionMax="47" xr10:uidLastSave="{2CAA0C13-EC4C-4317-8AC4-D5658DC31BD8}"/>
  <bookViews>
    <workbookView xWindow="-120" yWindow="-120" windowWidth="25440" windowHeight="15390" tabRatio="624" xr2:uid="{00000000-000D-0000-FFFF-FFFF00000000}"/>
  </bookViews>
  <sheets>
    <sheet name="MAPA CONTROLE-PF" sheetId="8" r:id="rId1"/>
    <sheet name="Planilha1" sheetId="5" state="hidden" r:id="rId2"/>
  </sheets>
  <definedNames>
    <definedName name="_xlnm.Print_Area" localSheetId="0">'MAPA CONTROLE-PF'!$A$1:$T$40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2" i="8" l="1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18" i="8"/>
  <c r="F18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F19" i="8"/>
  <c r="F39" i="8"/>
  <c r="I39" i="8"/>
  <c r="F16" i="8"/>
  <c r="I16" i="8"/>
  <c r="F20" i="8"/>
  <c r="I70" i="8"/>
  <c r="F70" i="8"/>
  <c r="I69" i="8"/>
  <c r="F69" i="8"/>
  <c r="I68" i="8"/>
  <c r="F68" i="8"/>
  <c r="I67" i="8"/>
  <c r="F67" i="8"/>
  <c r="I66" i="8"/>
  <c r="F66" i="8"/>
  <c r="I65" i="8"/>
  <c r="F65" i="8"/>
  <c r="I64" i="8"/>
  <c r="F64" i="8"/>
  <c r="I63" i="8"/>
  <c r="F63" i="8"/>
  <c r="I62" i="8"/>
  <c r="F62" i="8"/>
  <c r="I61" i="8"/>
  <c r="F61" i="8"/>
  <c r="I60" i="8"/>
  <c r="F60" i="8"/>
  <c r="I59" i="8"/>
  <c r="F59" i="8"/>
  <c r="I58" i="8"/>
  <c r="F58" i="8"/>
  <c r="I57" i="8"/>
  <c r="F57" i="8"/>
  <c r="I56" i="8"/>
  <c r="F56" i="8"/>
  <c r="I55" i="8"/>
  <c r="F55" i="8"/>
  <c r="I54" i="8"/>
  <c r="F54" i="8"/>
  <c r="I53" i="8"/>
  <c r="F53" i="8"/>
  <c r="I52" i="8"/>
  <c r="F52" i="8"/>
  <c r="I51" i="8"/>
  <c r="F51" i="8"/>
  <c r="I50" i="8"/>
  <c r="F50" i="8"/>
  <c r="I49" i="8"/>
  <c r="F49" i="8"/>
  <c r="I48" i="8"/>
  <c r="F48" i="8"/>
  <c r="I47" i="8"/>
  <c r="F47" i="8"/>
  <c r="I46" i="8"/>
  <c r="F46" i="8"/>
  <c r="I45" i="8"/>
  <c r="F45" i="8"/>
  <c r="I44" i="8"/>
  <c r="F44" i="8"/>
  <c r="I43" i="8"/>
  <c r="F43" i="8"/>
  <c r="I42" i="8"/>
  <c r="F42" i="8"/>
  <c r="I41" i="8"/>
  <c r="F41" i="8"/>
  <c r="I40" i="8"/>
  <c r="F40" i="8"/>
  <c r="I38" i="8"/>
  <c r="F38" i="8"/>
  <c r="I37" i="8"/>
  <c r="F37" i="8"/>
  <c r="I36" i="8"/>
  <c r="F36" i="8"/>
  <c r="I35" i="8"/>
  <c r="F35" i="8"/>
  <c r="I34" i="8"/>
  <c r="F34" i="8"/>
  <c r="I33" i="8"/>
  <c r="F33" i="8"/>
  <c r="I32" i="8"/>
  <c r="F32" i="8"/>
  <c r="F31" i="8"/>
  <c r="F30" i="8"/>
  <c r="F29" i="8"/>
  <c r="F28" i="8"/>
  <c r="F27" i="8"/>
  <c r="F26" i="8"/>
  <c r="F25" i="8"/>
  <c r="F24" i="8"/>
  <c r="F23" i="8"/>
  <c r="F22" i="8"/>
  <c r="F21" i="8"/>
  <c r="I17" i="8"/>
  <c r="F17" i="8"/>
  <c r="I15" i="8"/>
  <c r="F15" i="8"/>
  <c r="I14" i="8"/>
  <c r="F14" i="8"/>
  <c r="I13" i="8"/>
  <c r="F13" i="8"/>
  <c r="I12" i="8"/>
  <c r="F1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Verônica</author>
    <author>tc={8AEC2B8E-038E-4682-A044-F74DB7A88C17}</author>
    <author>tc={BF0C2F28-3E4B-40F6-AF86-54A6DB8569EF}</author>
    <author>tc={F94B98DE-D716-41AF-AFF8-CA9E48AEA06F}</author>
    <author>tc={0CD07C49-15E3-47D2-B731-017CF3B7E9DE}</author>
  </authors>
  <commentList>
    <comment ref="D10" authorId="0" shapeId="0" xr:uid="{B8A0166B-162F-4280-9D81-9C5F9A61B65B}">
      <text>
        <r>
          <rPr>
            <sz val="10"/>
            <color indexed="81"/>
            <rFont val="Calibri"/>
            <family val="2"/>
          </rPr>
          <t>Inserir a “Concentração” constante na documentação do PQC (em uma das colunas apenas); se for “Faixa de Concentração”, inserir o valor máximo e o mínimo.</t>
        </r>
      </text>
    </comment>
    <comment ref="G10" authorId="0" shapeId="0" xr:uid="{23D5526C-5A2F-4782-8690-FF50B3969EBB}">
      <text>
        <r>
          <rPr>
            <sz val="10"/>
            <color indexed="81"/>
            <rFont val="Calibri"/>
            <family val="2"/>
          </rPr>
          <t>Inserir a “Densidade” constante na documentação do PQC (em uma das colunas apenas); se for “Faixa de Densidade”, inserir o valor máximo e o mínimo.</t>
        </r>
      </text>
    </comment>
    <comment ref="M10" authorId="0" shapeId="0" xr:uid="{BA152B95-25E8-4312-B64F-85C15B075FA9}">
      <text>
        <r>
          <rPr>
            <sz val="10"/>
            <color indexed="81"/>
            <rFont val="Calibri"/>
            <family val="2"/>
          </rPr>
          <t>Se houve aquisição no mês base, especifique informações pertinentes no campo "Observações" (Nº de processo SEI-UFRJ; Se houve SAÍDA do produto como Resíduo etc.).</t>
        </r>
      </text>
    </comment>
    <comment ref="B11" authorId="0" shapeId="0" xr:uid="{E6EFAA93-8C96-4B08-B9DB-05AD3C1DDC0C}">
      <text>
        <r>
          <rPr>
            <sz val="10"/>
            <color indexed="81"/>
            <rFont val="Calibri"/>
            <family val="2"/>
          </rPr>
          <t>Selecione o PQC (a lista está de acordo com o Certificado de Licença de Funcionamento (CLF) do IQ no site da Polícia  Federal).</t>
        </r>
      </text>
    </comment>
    <comment ref="C11" authorId="0" shapeId="0" xr:uid="{CD9905F6-CBCA-40B6-B7A6-055476CFE505}">
      <text>
        <r>
          <rPr>
            <sz val="10"/>
            <color indexed="81"/>
            <rFont val="Calibri"/>
            <family val="2"/>
          </rPr>
          <t>Selecione.</t>
        </r>
      </text>
    </comment>
    <comment ref="Q11" authorId="1" shapeId="0" xr:uid="{8AEC2B8E-038E-4682-A044-F74DB7A88C17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Em caso de nova aquisição de um PQC que já tenha a NF, insira a nova NF dando espaço entre elas. A linha será automaticamente quebrada
</t>
      </text>
    </comment>
    <comment ref="R11" authorId="2" shapeId="0" xr:uid="{BF0C2F28-3E4B-40F6-AF86-54A6DB8569E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Insira a nova data de aquisição dando espaço da anterior</t>
      </text>
    </comment>
    <comment ref="T11" authorId="3" shapeId="0" xr:uid="{F94B98DE-D716-41AF-AFF8-CA9E48AEA06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Insira o número do novo processo de compra dando espaço ao número anterior até que eles fiquem em linhas separadas</t>
      </text>
    </comment>
    <comment ref="R12" authorId="4" shapeId="0" xr:uid="{0CD07C49-15E3-47D2-B731-017CF3B7E9D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Insira a nova data de aquisição dando espaço da anterior</t>
      </text>
    </comment>
  </commentList>
</comments>
</file>

<file path=xl/sharedStrings.xml><?xml version="1.0" encoding="utf-8"?>
<sst xmlns="http://schemas.openxmlformats.org/spreadsheetml/2006/main" count="207" uniqueCount="168">
  <si>
    <t>Junho</t>
  </si>
  <si>
    <t>MOVIMENTAÇÃO DO ESTOQUE</t>
  </si>
  <si>
    <t>Estoque Anterior</t>
  </si>
  <si>
    <t>Consumo</t>
  </si>
  <si>
    <t>Data de Consumo</t>
  </si>
  <si>
    <t>Estoque Atual</t>
  </si>
  <si>
    <t>L</t>
  </si>
  <si>
    <t>kg</t>
  </si>
  <si>
    <t>SIM</t>
  </si>
  <si>
    <t>Média</t>
  </si>
  <si>
    <t>Máx.</t>
  </si>
  <si>
    <t>Mín.</t>
  </si>
  <si>
    <t>Compra</t>
  </si>
  <si>
    <t>Tipo</t>
  </si>
  <si>
    <t>Quantidade</t>
  </si>
  <si>
    <t>Ano base:</t>
  </si>
  <si>
    <t>Janeiro</t>
  </si>
  <si>
    <t>Fevereiro</t>
  </si>
  <si>
    <t>Março</t>
  </si>
  <si>
    <t>Abril</t>
  </si>
  <si>
    <t>Maio</t>
  </si>
  <si>
    <t>Julho</t>
  </si>
  <si>
    <t>Agosto</t>
  </si>
  <si>
    <t>Setembro</t>
  </si>
  <si>
    <t>Outubro</t>
  </si>
  <si>
    <t>Novembro</t>
  </si>
  <si>
    <t>Dezembro</t>
  </si>
  <si>
    <t>Orçamento Participativo</t>
  </si>
  <si>
    <t>NÃO</t>
  </si>
  <si>
    <t>Nota Fiscal</t>
  </si>
  <si>
    <t xml:space="preserve">Nº </t>
  </si>
  <si>
    <t>Data de Emissão</t>
  </si>
  <si>
    <t>Mês base:</t>
  </si>
  <si>
    <t>2903.15.00 / 1,2-DICLOROETANO</t>
  </si>
  <si>
    <t>2914.31.00 / 1-FENIL-2-PROPANONA</t>
  </si>
  <si>
    <t>2932.92.00 / 3,4-METILENODIOXIFENIL-2-PROPANONA</t>
  </si>
  <si>
    <t>2915.31.00 / ACETATO DE ETILA</t>
  </si>
  <si>
    <t>2914.11.00 / ACETONA</t>
  </si>
  <si>
    <t>2915.21.00 / ÁCIDO ACÉTICO</t>
  </si>
  <si>
    <t>2922.43.00 / ÁCIDO ANTRANÍLICO</t>
  </si>
  <si>
    <t>2916.31.10 / ÁCIDO BENZÓICO</t>
  </si>
  <si>
    <t>2810.00.10 / ÁCIDO BÓRICO</t>
  </si>
  <si>
    <t>2811.19.90 / ÁCIDO BROMÍDRICO</t>
  </si>
  <si>
    <t>2806.20.00 / ÁCIDO CLOROSSULFÔNICO</t>
  </si>
  <si>
    <t>2806.10.10 / ÁCIDO CLORÍDRICO (Estado Gasoso ou Liquefeito)</t>
  </si>
  <si>
    <t>2806.10.20 / ÁCIDO CLORÍDRICO (Solução Aquosa)</t>
  </si>
  <si>
    <t>2916.34.00 / ÁCIDO FENILACÉTICO</t>
  </si>
  <si>
    <t>2915.11.00 / ÁCIDO FÓRMICO</t>
  </si>
  <si>
    <t>2811.19.90 / ÁCIDO HIPOFOSFOROSO</t>
  </si>
  <si>
    <t>2811.19.90 / ÁCIDO IODÍDRICO</t>
  </si>
  <si>
    <t>2939.63.00 / ÁCIDO LISÉRGICO</t>
  </si>
  <si>
    <t>2924.23.00 / ÁCIDO N-ACETILANTRANÍLICO</t>
  </si>
  <si>
    <t>2807.00.10 / ÁCIDO SULFÚRICO</t>
  </si>
  <si>
    <t>2807.00.20 / ÁCIDO SULFÚRICO FUMANTE (OLEUM)</t>
  </si>
  <si>
    <t>2933.39.99 / AMINOPIRINA</t>
  </si>
  <si>
    <t>2915.24.00 / ANIDRIDO ACÉTICO</t>
  </si>
  <si>
    <t>2915.90.90 / ANIDRIDO PROPIÔNICO</t>
  </si>
  <si>
    <t>2922.49.90 / BENZOCAÍNA</t>
  </si>
  <si>
    <t>2836.40.00 / BICARBONATO DE POTÁSSIO</t>
  </si>
  <si>
    <t>2850.00.90 / BOROHIDRETO DE SÓDIO</t>
  </si>
  <si>
    <t>2903.99.21 / BROMOBENZENO</t>
  </si>
  <si>
    <t>2921.19.39 / BUTILAMINA</t>
  </si>
  <si>
    <t>2939.30.10 / CAFEÍNA</t>
  </si>
  <si>
    <t>2939.30.20 / CAFEÍNA (SAIS)</t>
  </si>
  <si>
    <t>2827.10.00 / CLORETO DE AMÔNIO</t>
  </si>
  <si>
    <t>2852.10.14 / CLORETO DE MERCÚRIO II</t>
  </si>
  <si>
    <t>2827.39.99 / CLORETO DE MERCÚRIO II (OUTROS)</t>
  </si>
  <si>
    <t>2903.12.00 / CLORETO DE METILENO</t>
  </si>
  <si>
    <t>2903.13.00 / CLOROFÓRMIO</t>
  </si>
  <si>
    <t>2841.50.12 / CROMATO DE POTÁSSIO</t>
  </si>
  <si>
    <t>2841.50.14 / DICROMATO DE POTÁSSIO</t>
  </si>
  <si>
    <t>2841.30.00 / DICROMATO DE SÓDIO</t>
  </si>
  <si>
    <t>2933.11.12 / DIPIRONA (Magnopirol ("dipirona magnésica"))</t>
  </si>
  <si>
    <t>2933.11.19 / DIPIRONA (OUTROS)</t>
  </si>
  <si>
    <t>2933.11.11 / DIPIRONA</t>
  </si>
  <si>
    <t>2939.41.00 / EFEDRINA</t>
  </si>
  <si>
    <t>2939.61.00 / ERGOMETRINA</t>
  </si>
  <si>
    <t>2939.49.00 / ETAEFEDRINA</t>
  </si>
  <si>
    <t>2909.44.11 / ÉTER ETÍLICO</t>
  </si>
  <si>
    <t>2909.11.00 / ÉTER ETÍLICO (Éter Dietílico (Óxido de Dietila))</t>
  </si>
  <si>
    <t>2921.19.11 / ETILAMINA</t>
  </si>
  <si>
    <t>2924.29.19 / FENACETINA</t>
  </si>
  <si>
    <t>2922.19.99 / FENILETANOLAMINA</t>
  </si>
  <si>
    <t>2924.19.29 / FORMAMIDA</t>
  </si>
  <si>
    <t>2915.12.90 / FORMIATO DE AMÔNIO</t>
  </si>
  <si>
    <t>2804.70.20 / FÓSFORO VERMELHO</t>
  </si>
  <si>
    <t>2850.00.90 / HIDRETO DE ALUMÍNIO E LÍTIO</t>
  </si>
  <si>
    <t>2814.20.00 / HIDRÓXIDO DE AMÔNIO</t>
  </si>
  <si>
    <t>2825.10.20 / HIDROXILAMINA</t>
  </si>
  <si>
    <t>2932.91.00 / ISOSAFROL</t>
  </si>
  <si>
    <t>2924.29.14 / LIDOCAÍNA</t>
  </si>
  <si>
    <t>2905.43.00 / MANITOL</t>
  </si>
  <si>
    <t>2921.11.11 / METILAMINA</t>
  </si>
  <si>
    <t>2921.11.12 / METILAMINA (SAIS)</t>
  </si>
  <si>
    <t>2939.69.19 / METILERGOMETRINA</t>
  </si>
  <si>
    <t>2939.69.11 / METILERGOMETRINA (Maleato de Metilergometrina)</t>
  </si>
  <si>
    <t>2914.12.00 / METILETILCETONA</t>
  </si>
  <si>
    <t>2904.20.70 / NITROETANO</t>
  </si>
  <si>
    <t>2939.49.00 / N-METILEFEDRINA</t>
  </si>
  <si>
    <t>2924.19.21 / N-METILFORMAMIDA</t>
  </si>
  <si>
    <t>2939.49.00 / N-METILPSEUDOEFEDRINA</t>
  </si>
  <si>
    <t>3301.29.90 / ÓLEO DE SASSAFRÁS e outros CONTENDO SAFROL</t>
  </si>
  <si>
    <t>2812.14.00 / PENTACLORETO DE FÓSFORO</t>
  </si>
  <si>
    <t>2841.61.00 / PERMANGANATO DE POTÁSSIO</t>
  </si>
  <si>
    <t>2933.32.00 / PIPERIDINA</t>
  </si>
  <si>
    <t>2932.93.00 / PIPERONAL</t>
  </si>
  <si>
    <t>2922.49.90 / PROCAÍNA</t>
  </si>
  <si>
    <t>2939.42.00 / PSEUDOEFEDRINA</t>
  </si>
  <si>
    <t>2932.94.00 / SAFROL</t>
  </si>
  <si>
    <t>Aquisição de PQC no Mês Base</t>
  </si>
  <si>
    <t>000.000.001</t>
  </si>
  <si>
    <t>000.000.002</t>
  </si>
  <si>
    <t>Unidade (kg ou L)</t>
  </si>
  <si>
    <t>Concentração     (%)</t>
  </si>
  <si>
    <t>Densidade (kg/L)</t>
  </si>
  <si>
    <t>Departamento de Química Analítica</t>
  </si>
  <si>
    <t>SEI-Processo: 200779/2024-10</t>
  </si>
  <si>
    <t>[1] De acordo com o Certificado de Licença de Funcionamento (CLF) do IQ (site da Polícia Federal).</t>
  </si>
  <si>
    <t>Nº DE NCM / NOME DO PRODUTO CONTROLADO [1]</t>
  </si>
  <si>
    <t>[2] Insira o n° do processo SEI no campo observações.</t>
  </si>
  <si>
    <t>OBSERVAÇÃO [3]</t>
  </si>
  <si>
    <t>[3] Informar se houve saída do produto como resíduo, transferência ou doação, com os seus respectivos números de processo.</t>
  </si>
  <si>
    <t>MAPA DE CONTROLE MENSAL - PRODUTOS CONTROLADOS/POLÍCIA FEDERAL</t>
  </si>
  <si>
    <t>Sigla do Laboratório:</t>
  </si>
  <si>
    <t>Unidade:</t>
  </si>
  <si>
    <t>Departamento de Bioquímica</t>
  </si>
  <si>
    <t>Departamento de Química Inorgânica</t>
  </si>
  <si>
    <t>Departamento de Físico-Química</t>
  </si>
  <si>
    <t>Departamento de Química Orgânica</t>
  </si>
  <si>
    <t>Polo de Química</t>
  </si>
  <si>
    <t>Laboratório de Bioetanol</t>
  </si>
  <si>
    <t>Outro</t>
  </si>
  <si>
    <t>Polo de Xistoquímica</t>
  </si>
  <si>
    <t>Responsavel Pelo PQC:</t>
  </si>
  <si>
    <t>Extraorçamentário</t>
  </si>
  <si>
    <t>Origem do Recurso</t>
  </si>
  <si>
    <t>Instituto de Química / CCMN - UFRJ</t>
  </si>
  <si>
    <t>Departamento/Setor do Servidor:</t>
  </si>
  <si>
    <t>OP</t>
  </si>
  <si>
    <t>OP+Extra</t>
  </si>
  <si>
    <t>Extra</t>
  </si>
  <si>
    <t>Nº da Sala:</t>
  </si>
  <si>
    <t>Recurso das Aquisições:</t>
  </si>
  <si>
    <t>NA</t>
  </si>
  <si>
    <t>OP e Extra</t>
  </si>
  <si>
    <t>Outro:</t>
  </si>
  <si>
    <t>Localização do Lab:</t>
  </si>
  <si>
    <t>Bloco A/CT</t>
  </si>
  <si>
    <t>Legenda: NA = Não se aplica; OP = Orçamento Participativo; Extra = Extraorçamentário.</t>
  </si>
  <si>
    <t>Doação (Receb)</t>
  </si>
  <si>
    <t>Transferência (Receb)</t>
  </si>
  <si>
    <t>SEI - Processo: 333333/2024-11</t>
  </si>
  <si>
    <t>Prof. Fulano de Tal</t>
  </si>
  <si>
    <t>LABWXZ</t>
  </si>
  <si>
    <t>Consumo não houve; 5 L do estoque foram TRANSFERIDOS (SAÍDA; SEI-Processo: 100340/2024-55).</t>
  </si>
  <si>
    <t>2902.30.00 / TOLUENO (OUTROS)</t>
  </si>
  <si>
    <t>2707.20.00 / TOLUENO (TOLUOL)</t>
  </si>
  <si>
    <t>Houve aquisição?</t>
  </si>
  <si>
    <t>Máx.4</t>
  </si>
  <si>
    <t>Mín.5</t>
  </si>
  <si>
    <t>Média6</t>
  </si>
  <si>
    <t>Exemplo de preenchimento incorreto</t>
  </si>
  <si>
    <t>CSQIQ-PL-3.6-620.0 (30/03/2025)</t>
  </si>
  <si>
    <t>000.000.003</t>
  </si>
  <si>
    <t>000.000.004</t>
  </si>
  <si>
    <t>000.000.000 111.111.111</t>
  </si>
  <si>
    <t>01/06/2024 02/02/2025</t>
  </si>
  <si>
    <t>SEI- Processo: 23079.123456/2024-00                      SEI- Processo:23079.789101/2025-01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</si>
</sst>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6]d/mmm"/>
    <numFmt numFmtId="165" formatCode="0.000"/>
    <numFmt numFmtId="166" formatCode="dd/mm/yy"/>
    <numFmt numFmtId="167" formatCode="0.0"/>
  </numFmts>
  <fonts count="17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name val="Arial"/>
      <family val="2"/>
    </font>
    <font>
      <sz val="10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indexed="81"/>
      <name val="Calibri"/>
      <family val="2"/>
    </font>
    <font>
      <b/>
      <sz val="14"/>
      <name val="Calibri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Border="0" applyProtection="0"/>
  </cellStyleXfs>
  <cellXfs count="80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15" fillId="3" borderId="5" xfId="0" applyFont="1" applyFill="1" applyBorder="1" applyAlignment="1" applyProtection="1">
      <alignment horizontal="center"/>
      <protection locked="0"/>
    </xf>
    <xf numFmtId="0" fontId="14" fillId="3" borderId="2" xfId="0" applyFont="1" applyFill="1" applyBorder="1"/>
    <xf numFmtId="0" fontId="14" fillId="3" borderId="2" xfId="0" applyFont="1" applyFill="1" applyBorder="1" applyAlignment="1">
      <alignment horizontal="left" indent="1"/>
    </xf>
    <xf numFmtId="0" fontId="14" fillId="3" borderId="2" xfId="0" applyFont="1" applyFill="1" applyBorder="1" applyAlignment="1">
      <alignment horizontal="left" indent="4"/>
    </xf>
    <xf numFmtId="0" fontId="6" fillId="3" borderId="8" xfId="0" applyFont="1" applyFill="1" applyBorder="1" applyAlignment="1">
      <alignment horizontal="left"/>
    </xf>
    <xf numFmtId="0" fontId="6" fillId="3" borderId="5" xfId="0" applyFont="1" applyFill="1" applyBorder="1"/>
    <xf numFmtId="0" fontId="3" fillId="3" borderId="5" xfId="0" applyFont="1" applyFill="1" applyBorder="1"/>
    <xf numFmtId="0" fontId="12" fillId="3" borderId="5" xfId="0" applyFont="1" applyFill="1" applyBorder="1"/>
    <xf numFmtId="0" fontId="8" fillId="3" borderId="5" xfId="0" applyFont="1" applyFill="1" applyBorder="1"/>
    <xf numFmtId="0" fontId="15" fillId="0" borderId="0" xfId="0" applyFont="1"/>
    <xf numFmtId="0" fontId="14" fillId="3" borderId="0" xfId="0" applyFont="1" applyFill="1" applyAlignment="1">
      <alignment horizontal="left" indent="1"/>
    </xf>
    <xf numFmtId="0" fontId="15" fillId="3" borderId="0" xfId="0" applyFont="1" applyFill="1"/>
    <xf numFmtId="0" fontId="14" fillId="3" borderId="0" xfId="0" applyFont="1" applyFill="1" applyAlignment="1">
      <alignment horizontal="left" indent="4"/>
    </xf>
    <xf numFmtId="0" fontId="14" fillId="3" borderId="1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14" fillId="3" borderId="0" xfId="0" applyFont="1" applyFill="1"/>
    <xf numFmtId="49" fontId="6" fillId="3" borderId="5" xfId="0" applyNumberFormat="1" applyFont="1" applyFill="1" applyBorder="1"/>
    <xf numFmtId="49" fontId="8" fillId="3" borderId="5" xfId="0" applyNumberFormat="1" applyFont="1" applyFill="1" applyBorder="1"/>
    <xf numFmtId="0" fontId="8" fillId="3" borderId="4" xfId="0" applyFont="1" applyFill="1" applyBorder="1"/>
    <xf numFmtId="0" fontId="8" fillId="3" borderId="0" xfId="0" applyFont="1" applyFill="1"/>
    <xf numFmtId="0" fontId="8" fillId="3" borderId="8" xfId="0" applyFont="1" applyFill="1" applyBorder="1"/>
    <xf numFmtId="0" fontId="4" fillId="3" borderId="0" xfId="0" applyFont="1" applyFill="1"/>
    <xf numFmtId="0" fontId="5" fillId="3" borderId="0" xfId="0" applyFont="1" applyFill="1"/>
    <xf numFmtId="0" fontId="15" fillId="3" borderId="7" xfId="0" applyFont="1" applyFill="1" applyBorder="1" applyAlignment="1" applyProtection="1">
      <alignment horizontal="left"/>
      <protection locked="0"/>
    </xf>
    <xf numFmtId="0" fontId="6" fillId="4" borderId="10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9" fillId="3" borderId="0" xfId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167" fontId="8" fillId="3" borderId="0" xfId="0" applyNumberFormat="1" applyFont="1" applyFill="1" applyAlignment="1" applyProtection="1">
      <alignment horizontal="center" vertical="center" wrapText="1"/>
      <protection locked="0"/>
    </xf>
    <xf numFmtId="1" fontId="8" fillId="3" borderId="0" xfId="0" applyNumberFormat="1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165" fontId="8" fillId="3" borderId="0" xfId="0" applyNumberFormat="1" applyFont="1" applyFill="1" applyAlignment="1" applyProtection="1">
      <alignment horizontal="center" vertical="center" wrapText="1"/>
      <protection locked="0"/>
    </xf>
    <xf numFmtId="14" fontId="8" fillId="3" borderId="0" xfId="0" applyNumberFormat="1" applyFont="1" applyFill="1" applyAlignment="1" applyProtection="1">
      <alignment horizontal="center" vertical="center" wrapText="1"/>
      <protection locked="0"/>
    </xf>
    <xf numFmtId="166" fontId="8" fillId="3" borderId="0" xfId="0" applyNumberFormat="1" applyFont="1" applyFill="1" applyAlignment="1" applyProtection="1">
      <alignment horizontal="center" vertical="center" wrapText="1"/>
      <protection locked="0"/>
    </xf>
    <xf numFmtId="165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left"/>
    </xf>
    <xf numFmtId="0" fontId="3" fillId="3" borderId="0" xfId="0" applyFont="1" applyFill="1"/>
    <xf numFmtId="0" fontId="6" fillId="3" borderId="0" xfId="0" applyFont="1" applyFill="1"/>
    <xf numFmtId="0" fontId="12" fillId="3" borderId="0" xfId="0" applyFont="1" applyFill="1"/>
    <xf numFmtId="0" fontId="8" fillId="3" borderId="5" xfId="0" applyFont="1" applyFill="1" applyBorder="1" applyAlignment="1">
      <alignment horizontal="center"/>
    </xf>
    <xf numFmtId="0" fontId="8" fillId="3" borderId="11" xfId="0" applyFont="1" applyFill="1" applyBorder="1"/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horizontal="left"/>
      <protection locked="0"/>
    </xf>
    <xf numFmtId="0" fontId="16" fillId="3" borderId="7" xfId="0" applyFont="1" applyFill="1" applyBorder="1" applyAlignment="1" applyProtection="1">
      <alignment horizontal="left"/>
      <protection locked="0"/>
    </xf>
    <xf numFmtId="0" fontId="16" fillId="3" borderId="5" xfId="0" applyFont="1" applyFill="1" applyBorder="1" applyAlignment="1" applyProtection="1">
      <alignment horizontal="left"/>
      <protection locked="0"/>
    </xf>
    <xf numFmtId="0" fontId="11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5" fillId="3" borderId="7" xfId="0" applyFont="1" applyFill="1" applyBorder="1" applyProtection="1">
      <protection locked="0"/>
    </xf>
    <xf numFmtId="0" fontId="16" fillId="3" borderId="7" xfId="0" applyFont="1" applyFill="1" applyBorder="1" applyProtection="1">
      <protection locked="0"/>
    </xf>
    <xf numFmtId="0" fontId="16" fillId="3" borderId="5" xfId="0" applyFont="1" applyFill="1" applyBorder="1" applyProtection="1">
      <protection locked="0"/>
    </xf>
    <xf numFmtId="0" fontId="15" fillId="3" borderId="7" xfId="0" applyFont="1" applyFill="1" applyBorder="1" applyAlignment="1">
      <alignment horizontal="left"/>
    </xf>
  </cellXfs>
  <cellStyles count="2">
    <cellStyle name="Excel Built-in 20% - Accent5" xfId="1" xr:uid="{00000000-0005-0000-0000-000006000000}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.0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.0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6" formatCode="dd/mm/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.0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.0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</dxf>
    <dxf>
      <alignment textRotation="0" wrapText="1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DCDB"/>
      <rgbColor rgb="FFDBEEF4"/>
      <rgbColor rgb="FF660066"/>
      <rgbColor rgb="FFFF8080"/>
      <rgbColor rgb="FF0066CC"/>
      <rgbColor rgb="FFC7E5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CE6F2"/>
      <rgbColor rgb="FFD7E4BD"/>
      <rgbColor rgb="FFFFFF99"/>
      <rgbColor rgb="FF99CCFF"/>
      <rgbColor rgb="FFFCD5B5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coaurélio Almenara Rodrigues" id="{C9CFFB84-264A-44C2-B406-7FD5D55AE9EE}" userId="S::almenara@iq.ufrj.br::989e7b76-1d84-46a1-bd65-2d932204b2ea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760B33-531A-4B1D-940D-98BC8926AE66}" name="Tabela1" displayName="Tabela1" ref="B11:T70" totalsRowShown="0" headerRowDxfId="20" dataDxfId="19">
  <autoFilter ref="B11:T70" xr:uid="{9C760B33-531A-4B1D-940D-98BC8926AE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3CE7594F-DC2D-4636-86CD-68A7599DEEDA}" name="Nº DE NCM / NOME DO PRODUTO CONTROLADO [1]" dataDxfId="18" dataCellStyle="Excel Built-in 20% - Accent5"/>
    <tableColumn id="5" xr3:uid="{1AE685EF-593B-4192-A4CD-511C3203C980}" name="Unidade (kg ou L)" dataDxfId="17"/>
    <tableColumn id="6" xr3:uid="{4AA7E4A5-F1F0-49E7-AE4D-FD6B03399B89}" name="Máx." dataDxfId="16"/>
    <tableColumn id="7" xr3:uid="{6DFC9B4A-2AB3-482C-9199-37B2AEBE908F}" name="Mín." dataDxfId="15"/>
    <tableColumn id="8" xr3:uid="{7E8E63E8-A5AE-42B4-BA98-FE2C377114D1}" name="Média" dataDxfId="14">
      <calculatedColumnFormula>IFERROR(ROUND(AVERAGE(D12:E12),0)," ")</calculatedColumnFormula>
    </tableColumn>
    <tableColumn id="9" xr3:uid="{71E3B6EA-F45B-4D6D-B71F-65DF9EEEDBF2}" name="Máx.4" dataDxfId="13"/>
    <tableColumn id="10" xr3:uid="{CC8025C1-61E4-42D7-84AE-A14B7D6F97E2}" name="Mín.5" dataDxfId="12"/>
    <tableColumn id="11" xr3:uid="{7E491E59-0E29-4786-BCC2-D83291B4A28A}" name="Média6" dataDxfId="11">
      <calculatedColumnFormula>IFERROR(ROUND(AVERAGE(G12:H12),2)," ")</calculatedColumnFormula>
    </tableColumn>
    <tableColumn id="12" xr3:uid="{0D01C2CD-ECB1-4D9A-831E-46A497A511B9}" name="Estoque Anterior" dataDxfId="10"/>
    <tableColumn id="13" xr3:uid="{5AB8E52B-BF73-4BAC-AC2B-5EB2C50A54F1}" name="Consumo" dataDxfId="9"/>
    <tableColumn id="14" xr3:uid="{3A988415-DCCB-4970-99CB-9720537E3A75}" name="Data de Consumo" dataDxfId="8"/>
    <tableColumn id="15" xr3:uid="{7C37611A-FDFC-47B7-96AB-9689CAAC9066}" name="Houve aquisição?" dataDxfId="7"/>
    <tableColumn id="16" xr3:uid="{6D8494EC-4157-461A-BEEE-C671E2E650CA}" name="Tipo" dataDxfId="6"/>
    <tableColumn id="17" xr3:uid="{28EB5892-2D5F-4F7E-A6EB-6684D77765FA}" name="Origem do Recurso" dataDxfId="5"/>
    <tableColumn id="18" xr3:uid="{3122AC5E-4274-41B4-BE53-D51FC6F6302D}" name="Quantidade" dataDxfId="4"/>
    <tableColumn id="19" xr3:uid="{EDA2CFC7-03E9-419C-97CF-F818BEF66FCC}" name="Nº " dataDxfId="3"/>
    <tableColumn id="20" xr3:uid="{FF0A87E4-B751-4269-A472-C58BA28B45A0}" name="Data de Emissão" dataDxfId="2"/>
    <tableColumn id="21" xr3:uid="{985F589F-D6E2-4411-AC74-CE0D0488D6EA}" name="Estoque Atual" dataDxfId="1">
      <calculatedColumnFormula>IF(((J12+P12)-(K12))&lt;0,"ERRO!",(J12+P12-K12))</calculatedColumnFormula>
    </tableColumn>
    <tableColumn id="22" xr3:uid="{05ACEE39-983A-45FF-9E2D-505C080474E1}" name="OBSERVAÇÃO [3]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11" dT="2025-04-14T19:55:09.70" personId="{C9CFFB84-264A-44C2-B406-7FD5D55AE9EE}" id="{8AEC2B8E-038E-4682-A044-F74DB7A88C17}">
    <text xml:space="preserve">Em caso de nova aquisição de um PQC que já tenha a NF, insira a nova NF dando espaço entre elas. A linha será automaticamente quebrada
</text>
  </threadedComment>
  <threadedComment ref="R11" dT="2025-04-14T19:55:34.36" personId="{C9CFFB84-264A-44C2-B406-7FD5D55AE9EE}" id="{BF0C2F28-3E4B-40F6-AF86-54A6DB8569EF}">
    <text>Insira a nova data de aquisição dando espaço da anterior</text>
  </threadedComment>
  <threadedComment ref="T11" dT="2025-04-14T19:56:07.80" personId="{C9CFFB84-264A-44C2-B406-7FD5D55AE9EE}" id="{F94B98DE-D716-41AF-AFF8-CA9E48AEA06F}">
    <text>Insira o número do novo processo de compra dando espaço ao número anterior até que eles fiquem em linhas separadas</text>
  </threadedComment>
  <threadedComment ref="R12" dT="2025-04-14T19:54:32.63" personId="{C9CFFB84-264A-44C2-B406-7FD5D55AE9EE}" id="{0CD07C49-15E3-47D2-B731-017CF3B7E9DE}">
    <text>Insira a nova data de aquisição dando espaço da anterior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9794-F3FF-44A7-B67E-B1C56503FC91}">
  <sheetPr>
    <tabColor rgb="FF00B0F0"/>
  </sheetPr>
  <dimension ref="B1:U73"/>
  <sheetViews>
    <sheetView tabSelected="1" zoomScaleNormal="100" zoomScaleSheetLayoutView="46" zoomScalePageLayoutView="8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defaultColWidth="9.140625" defaultRowHeight="12.75" x14ac:dyDescent="0.2"/>
  <cols>
    <col min="1" max="1" width="1.5703125" style="18" customWidth="1"/>
    <col min="2" max="2" width="49" style="18" customWidth="1"/>
    <col min="3" max="3" width="18" style="18" customWidth="1"/>
    <col min="4" max="4" width="9.28515625" style="18" customWidth="1"/>
    <col min="5" max="6" width="7.7109375" style="18" customWidth="1"/>
    <col min="7" max="7" width="8.7109375" style="18" customWidth="1"/>
    <col min="8" max="8" width="8.5703125" style="22" customWidth="1"/>
    <col min="9" max="9" width="8.140625" style="22" customWidth="1"/>
    <col min="10" max="10" width="9.85546875" style="22" customWidth="1"/>
    <col min="11" max="11" width="9.140625" style="22" customWidth="1"/>
    <col min="12" max="12" width="11.7109375" style="22" customWidth="1"/>
    <col min="13" max="13" width="12.28515625" style="22" customWidth="1"/>
    <col min="14" max="14" width="13.7109375" style="22" customWidth="1"/>
    <col min="15" max="15" width="11.42578125" style="22" customWidth="1"/>
    <col min="16" max="16" width="11.7109375" style="22" customWidth="1"/>
    <col min="17" max="17" width="13.5703125" style="22" customWidth="1"/>
    <col min="18" max="18" width="14.5703125" style="22" customWidth="1"/>
    <col min="19" max="19" width="10.7109375" style="18" customWidth="1"/>
    <col min="20" max="20" width="47.140625" style="18" customWidth="1"/>
    <col min="21" max="16384" width="9.140625" style="18"/>
  </cols>
  <sheetData>
    <row r="1" spans="2:21" x14ac:dyDescent="0.2">
      <c r="B1" s="29"/>
      <c r="C1" s="29"/>
      <c r="D1" s="29"/>
      <c r="E1" s="29"/>
      <c r="F1" s="29"/>
      <c r="G1" s="29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9"/>
      <c r="T1" s="29"/>
    </row>
    <row r="2" spans="2:21" ht="20.100000000000001" customHeight="1" x14ac:dyDescent="0.2">
      <c r="B2" s="72" t="s">
        <v>122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2:21" s="19" customFormat="1" ht="20.100000000000001" customHeight="1" x14ac:dyDescent="0.2"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1" s="20" customFormat="1" ht="20.100000000000001" customHeight="1" x14ac:dyDescent="0.25">
      <c r="B4" s="16" t="s">
        <v>124</v>
      </c>
      <c r="C4" s="79" t="s">
        <v>136</v>
      </c>
      <c r="D4" s="79"/>
      <c r="E4" s="79"/>
      <c r="F4" s="79"/>
      <c r="G4" s="4"/>
      <c r="H4" s="5" t="s">
        <v>123</v>
      </c>
      <c r="I4" s="4"/>
      <c r="J4" s="4"/>
      <c r="K4" s="69" t="s">
        <v>153</v>
      </c>
      <c r="L4" s="70"/>
      <c r="M4" s="4" t="s">
        <v>141</v>
      </c>
      <c r="N4" s="31">
        <v>101</v>
      </c>
      <c r="O4" s="4"/>
      <c r="P4" s="5" t="s">
        <v>133</v>
      </c>
      <c r="Q4" s="6"/>
      <c r="R4" s="69" t="s">
        <v>152</v>
      </c>
      <c r="S4" s="70"/>
      <c r="T4" s="70"/>
    </row>
    <row r="5" spans="2:21" s="20" customFormat="1" ht="20.100000000000001" customHeight="1" x14ac:dyDescent="0.25">
      <c r="B5" s="17" t="s">
        <v>137</v>
      </c>
      <c r="C5" s="69" t="s">
        <v>125</v>
      </c>
      <c r="D5" s="70"/>
      <c r="E5" s="70"/>
      <c r="F5" s="70"/>
      <c r="G5" s="23"/>
      <c r="H5" s="13" t="s">
        <v>146</v>
      </c>
      <c r="I5" s="14"/>
      <c r="J5" s="14"/>
      <c r="K5" s="76" t="s">
        <v>147</v>
      </c>
      <c r="L5" s="77"/>
      <c r="M5" s="78"/>
      <c r="N5" s="77"/>
      <c r="O5" s="23"/>
      <c r="P5" s="13" t="s">
        <v>142</v>
      </c>
      <c r="Q5" s="15"/>
      <c r="R5" s="69" t="s">
        <v>134</v>
      </c>
      <c r="S5" s="70"/>
      <c r="T5" s="70"/>
    </row>
    <row r="6" spans="2:21" s="20" customFormat="1" ht="20.100000000000001" customHeight="1" x14ac:dyDescent="0.25">
      <c r="B6" s="17" t="s">
        <v>145</v>
      </c>
      <c r="C6" s="70"/>
      <c r="D6" s="70"/>
      <c r="E6" s="70"/>
      <c r="F6" s="70"/>
      <c r="G6" s="23"/>
      <c r="H6" s="13" t="s">
        <v>145</v>
      </c>
      <c r="I6" s="14"/>
      <c r="J6" s="14"/>
      <c r="K6" s="69"/>
      <c r="L6" s="70"/>
      <c r="M6" s="71"/>
      <c r="N6" s="70"/>
      <c r="O6" s="23"/>
      <c r="P6" s="13" t="s">
        <v>15</v>
      </c>
      <c r="Q6" s="3">
        <v>2025</v>
      </c>
      <c r="R6" s="13" t="s">
        <v>32</v>
      </c>
      <c r="S6" s="3" t="s">
        <v>18</v>
      </c>
    </row>
    <row r="7" spans="2:21" s="19" customFormat="1" ht="10.5" customHeight="1" x14ac:dyDescent="0.25">
      <c r="B7" s="7"/>
      <c r="C7" s="9"/>
      <c r="D7" s="9"/>
      <c r="E7" s="9"/>
      <c r="F7" s="11"/>
      <c r="G7" s="8"/>
      <c r="H7" s="10"/>
      <c r="I7" s="10"/>
      <c r="J7" s="10"/>
      <c r="K7" s="11"/>
      <c r="L7" s="9"/>
      <c r="M7" s="9"/>
      <c r="N7" s="9"/>
      <c r="O7" s="24"/>
      <c r="P7" s="24"/>
      <c r="Q7" s="11"/>
      <c r="R7" s="25"/>
      <c r="S7" s="9"/>
      <c r="T7" s="9"/>
    </row>
    <row r="8" spans="2:21" s="19" customFormat="1" ht="24" customHeight="1" x14ac:dyDescent="0.25">
      <c r="B8" s="46"/>
      <c r="C8" s="47"/>
      <c r="D8" s="47"/>
      <c r="E8" s="47"/>
      <c r="F8" s="27"/>
      <c r="G8" s="48"/>
      <c r="H8" s="49"/>
      <c r="I8" s="49"/>
      <c r="J8" s="10"/>
      <c r="K8" s="11"/>
      <c r="L8" s="9"/>
      <c r="M8" s="9"/>
      <c r="N8" s="9"/>
      <c r="O8" s="24"/>
      <c r="P8" s="24"/>
      <c r="Q8" s="11"/>
      <c r="R8" s="25"/>
      <c r="S8" s="9"/>
      <c r="T8" s="47"/>
    </row>
    <row r="9" spans="2:21" ht="12.95" customHeight="1" x14ac:dyDescent="0.2">
      <c r="B9"/>
      <c r="C9"/>
      <c r="D9"/>
      <c r="E9"/>
      <c r="F9"/>
      <c r="G9"/>
      <c r="H9"/>
      <c r="I9"/>
      <c r="J9" s="68" t="s">
        <v>1</v>
      </c>
      <c r="K9" s="68"/>
      <c r="L9" s="68"/>
      <c r="M9" s="68"/>
      <c r="N9" s="68"/>
      <c r="O9" s="68"/>
      <c r="P9" s="68"/>
      <c r="Q9" s="68"/>
      <c r="R9" s="68"/>
      <c r="S9" s="68"/>
      <c r="T9"/>
    </row>
    <row r="10" spans="2:21" ht="15" customHeight="1" x14ac:dyDescent="0.2">
      <c r="B10"/>
      <c r="C10"/>
      <c r="D10" s="57" t="s">
        <v>113</v>
      </c>
      <c r="E10" s="58"/>
      <c r="F10" s="59"/>
      <c r="G10" s="60" t="s">
        <v>114</v>
      </c>
      <c r="H10" s="61"/>
      <c r="I10" s="62"/>
      <c r="J10" s="32"/>
      <c r="K10" s="32"/>
      <c r="L10" s="32"/>
      <c r="M10" s="63" t="s">
        <v>109</v>
      </c>
      <c r="N10" s="64"/>
      <c r="O10" s="64"/>
      <c r="P10" s="65"/>
      <c r="Q10" s="66" t="s">
        <v>29</v>
      </c>
      <c r="R10" s="67"/>
      <c r="S10" s="32"/>
      <c r="T10"/>
    </row>
    <row r="11" spans="2:21" s="33" customFormat="1" ht="35.25" customHeight="1" x14ac:dyDescent="0.2">
      <c r="B11" s="34" t="s">
        <v>118</v>
      </c>
      <c r="C11" s="34" t="s">
        <v>112</v>
      </c>
      <c r="D11" s="35" t="s">
        <v>10</v>
      </c>
      <c r="E11" s="35" t="s">
        <v>11</v>
      </c>
      <c r="F11" s="35" t="s">
        <v>9</v>
      </c>
      <c r="G11" s="35" t="s">
        <v>158</v>
      </c>
      <c r="H11" s="35" t="s">
        <v>159</v>
      </c>
      <c r="I11" s="35" t="s">
        <v>160</v>
      </c>
      <c r="J11" s="34" t="s">
        <v>2</v>
      </c>
      <c r="K11" s="34" t="s">
        <v>3</v>
      </c>
      <c r="L11" s="34" t="s">
        <v>4</v>
      </c>
      <c r="M11" s="34" t="s">
        <v>157</v>
      </c>
      <c r="N11" s="35" t="s">
        <v>13</v>
      </c>
      <c r="O11" s="34" t="s">
        <v>135</v>
      </c>
      <c r="P11" s="34" t="s">
        <v>14</v>
      </c>
      <c r="Q11" s="35" t="s">
        <v>30</v>
      </c>
      <c r="R11" s="35" t="s">
        <v>31</v>
      </c>
      <c r="S11" s="34" t="s">
        <v>5</v>
      </c>
      <c r="T11" s="34" t="s">
        <v>120</v>
      </c>
    </row>
    <row r="12" spans="2:21" s="21" customFormat="1" ht="30" x14ac:dyDescent="0.2">
      <c r="B12" s="36" t="s">
        <v>45</v>
      </c>
      <c r="C12" s="37" t="s">
        <v>6</v>
      </c>
      <c r="D12" s="38">
        <v>37.299999999999997</v>
      </c>
      <c r="E12" s="38">
        <v>33</v>
      </c>
      <c r="F12" s="39">
        <f>IFERROR(ROUND(AVERAGE(D12:E12),0)," ")</f>
        <v>35</v>
      </c>
      <c r="G12" s="37">
        <v>1.07</v>
      </c>
      <c r="H12" s="37">
        <v>1.02</v>
      </c>
      <c r="I12" s="40">
        <f>IFERROR(ROUND(AVERAGE(G12:H12),2)," ")</f>
        <v>1.05</v>
      </c>
      <c r="J12" s="41">
        <v>2</v>
      </c>
      <c r="K12" s="41">
        <v>1</v>
      </c>
      <c r="L12" s="42">
        <v>45444</v>
      </c>
      <c r="M12" s="43" t="s">
        <v>8</v>
      </c>
      <c r="N12" s="37" t="s">
        <v>12</v>
      </c>
      <c r="O12" s="37" t="s">
        <v>138</v>
      </c>
      <c r="P12" s="41">
        <v>4</v>
      </c>
      <c r="Q12" s="37" t="s">
        <v>165</v>
      </c>
      <c r="R12" s="42" t="s">
        <v>166</v>
      </c>
      <c r="S12" s="44">
        <f>IF(((J12+P12)-(K12))&lt;0,"ERRO!",(J12+P12-K12))</f>
        <v>5</v>
      </c>
      <c r="T12" s="45" t="s">
        <v>167</v>
      </c>
      <c r="U12" s="18"/>
    </row>
    <row r="13" spans="2:21" s="21" customFormat="1" ht="30" x14ac:dyDescent="0.2">
      <c r="B13" s="36" t="s">
        <v>45</v>
      </c>
      <c r="C13" s="37" t="s">
        <v>6</v>
      </c>
      <c r="D13" s="38">
        <v>37.299999999999997</v>
      </c>
      <c r="E13" s="38">
        <v>33</v>
      </c>
      <c r="F13" s="39">
        <f t="shared" ref="F13:F70" si="0">IFERROR(ROUND(AVERAGE(D13:E13),0)," ")</f>
        <v>35</v>
      </c>
      <c r="G13" s="37">
        <v>1.07</v>
      </c>
      <c r="H13" s="37">
        <v>1.02</v>
      </c>
      <c r="I13" s="40">
        <f>IFERROR(ROUND(AVERAGE(G13:H13),2)," ")</f>
        <v>1.05</v>
      </c>
      <c r="J13" s="41">
        <v>0</v>
      </c>
      <c r="K13" s="41">
        <v>0</v>
      </c>
      <c r="L13" s="42">
        <v>45444</v>
      </c>
      <c r="M13" s="43" t="s">
        <v>8</v>
      </c>
      <c r="N13" s="37" t="s">
        <v>149</v>
      </c>
      <c r="O13" s="37" t="s">
        <v>140</v>
      </c>
      <c r="P13" s="41">
        <v>4</v>
      </c>
      <c r="Q13" s="37" t="s">
        <v>110</v>
      </c>
      <c r="R13" s="42">
        <v>45445</v>
      </c>
      <c r="S13" s="44">
        <f t="shared" ref="S13:S43" si="1">IF(((J13+P13)-(K13))&lt;0,"ERRO!",(J13+P13-K13))</f>
        <v>4</v>
      </c>
      <c r="T13" s="45" t="s">
        <v>151</v>
      </c>
    </row>
    <row r="14" spans="2:21" s="21" customFormat="1" ht="15" x14ac:dyDescent="0.2">
      <c r="B14" s="36" t="s">
        <v>71</v>
      </c>
      <c r="C14" s="37" t="s">
        <v>7</v>
      </c>
      <c r="D14" s="38">
        <v>99</v>
      </c>
      <c r="E14" s="38"/>
      <c r="F14" s="39">
        <f t="shared" si="0"/>
        <v>99</v>
      </c>
      <c r="G14" s="37">
        <v>2.68</v>
      </c>
      <c r="H14" s="37"/>
      <c r="I14" s="40">
        <f t="shared" ref="I14:I70" si="2">IFERROR(ROUND(AVERAGE(G14:H14),2)," ")</f>
        <v>2.68</v>
      </c>
      <c r="J14" s="41">
        <v>1</v>
      </c>
      <c r="K14" s="41">
        <v>0.5</v>
      </c>
      <c r="L14" s="42">
        <v>45444</v>
      </c>
      <c r="M14" s="43" t="s">
        <v>8</v>
      </c>
      <c r="N14" s="37" t="s">
        <v>12</v>
      </c>
      <c r="O14" s="37" t="s">
        <v>140</v>
      </c>
      <c r="P14" s="41">
        <v>4</v>
      </c>
      <c r="Q14" s="37" t="s">
        <v>111</v>
      </c>
      <c r="R14" s="42">
        <v>45446</v>
      </c>
      <c r="S14" s="44">
        <f t="shared" si="1"/>
        <v>4.5</v>
      </c>
      <c r="T14" s="45" t="s">
        <v>116</v>
      </c>
    </row>
    <row r="15" spans="2:21" s="21" customFormat="1" ht="45" x14ac:dyDescent="0.2">
      <c r="B15" s="36" t="s">
        <v>36</v>
      </c>
      <c r="C15" s="37" t="s">
        <v>6</v>
      </c>
      <c r="D15" s="38">
        <v>99</v>
      </c>
      <c r="E15" s="38"/>
      <c r="F15" s="39">
        <f t="shared" si="0"/>
        <v>99</v>
      </c>
      <c r="G15" s="37"/>
      <c r="H15" s="37"/>
      <c r="I15" s="40" t="str">
        <f t="shared" si="2"/>
        <v xml:space="preserve"> </v>
      </c>
      <c r="J15" s="41">
        <v>20</v>
      </c>
      <c r="K15" s="41">
        <v>5</v>
      </c>
      <c r="L15" s="42">
        <v>45444</v>
      </c>
      <c r="M15" s="43"/>
      <c r="N15" s="37" t="s">
        <v>143</v>
      </c>
      <c r="O15" s="37"/>
      <c r="P15" s="41"/>
      <c r="Q15" s="37"/>
      <c r="R15" s="42"/>
      <c r="S15" s="44">
        <f t="shared" si="1"/>
        <v>15</v>
      </c>
      <c r="T15" s="45" t="s">
        <v>154</v>
      </c>
    </row>
    <row r="16" spans="2:21" s="21" customFormat="1" ht="15" x14ac:dyDescent="0.2">
      <c r="B16" s="36" t="s">
        <v>33</v>
      </c>
      <c r="C16" s="37"/>
      <c r="D16" s="38"/>
      <c r="E16" s="38"/>
      <c r="F16" s="39" t="str">
        <f>IFERROR(ROUND(AVERAGE(D16:E16),0)," ")</f>
        <v xml:space="preserve"> </v>
      </c>
      <c r="G16" s="37"/>
      <c r="H16" s="37"/>
      <c r="I16" s="40" t="str">
        <f>IFERROR(ROUND(AVERAGE(G16:H16),2)," ")</f>
        <v xml:space="preserve"> </v>
      </c>
      <c r="J16" s="41">
        <v>10</v>
      </c>
      <c r="K16" s="41">
        <v>15</v>
      </c>
      <c r="L16" s="42">
        <v>45444</v>
      </c>
      <c r="M16" s="43" t="s">
        <v>28</v>
      </c>
      <c r="N16" s="37" t="s">
        <v>12</v>
      </c>
      <c r="O16" s="37" t="s">
        <v>131</v>
      </c>
      <c r="P16" s="41">
        <v>0</v>
      </c>
      <c r="Q16" s="37" t="s">
        <v>163</v>
      </c>
      <c r="R16" s="42">
        <v>45658</v>
      </c>
      <c r="S16" s="44" t="str">
        <f t="shared" si="1"/>
        <v>ERRO!</v>
      </c>
      <c r="T16" s="45" t="s">
        <v>161</v>
      </c>
    </row>
    <row r="17" spans="2:20" s="21" customFormat="1" ht="15" x14ac:dyDescent="0.2">
      <c r="B17" s="36" t="s">
        <v>37</v>
      </c>
      <c r="C17" s="37" t="s">
        <v>6</v>
      </c>
      <c r="D17" s="38"/>
      <c r="E17" s="38">
        <v>96</v>
      </c>
      <c r="F17" s="39">
        <f t="shared" si="0"/>
        <v>96</v>
      </c>
      <c r="G17" s="37">
        <v>1.07</v>
      </c>
      <c r="H17" s="37">
        <v>1.05</v>
      </c>
      <c r="I17" s="40">
        <f t="shared" si="2"/>
        <v>1.06</v>
      </c>
      <c r="J17" s="41">
        <v>8</v>
      </c>
      <c r="K17" s="41">
        <v>2</v>
      </c>
      <c r="L17" s="42">
        <v>45445</v>
      </c>
      <c r="M17" s="43" t="s">
        <v>28</v>
      </c>
      <c r="N17" s="37" t="s">
        <v>12</v>
      </c>
      <c r="O17" s="37" t="s">
        <v>131</v>
      </c>
      <c r="P17" s="41">
        <v>0</v>
      </c>
      <c r="Q17" s="37" t="s">
        <v>164</v>
      </c>
      <c r="R17" s="42">
        <v>45659</v>
      </c>
      <c r="S17" s="44">
        <f t="shared" si="1"/>
        <v>6</v>
      </c>
      <c r="T17" s="45">
        <v>1111111</v>
      </c>
    </row>
    <row r="18" spans="2:20" s="21" customFormat="1" ht="15" x14ac:dyDescent="0.2">
      <c r="B18" s="52"/>
      <c r="C18" s="37"/>
      <c r="D18" s="38"/>
      <c r="E18" s="38"/>
      <c r="F18" s="39" t="str">
        <f t="shared" si="0"/>
        <v xml:space="preserve"> </v>
      </c>
      <c r="G18" s="37"/>
      <c r="H18" s="37"/>
      <c r="I18" s="40" t="str">
        <f>IFERROR(ROUND(AVERAGE(G18:H18),2)," ")</f>
        <v xml:space="preserve"> </v>
      </c>
      <c r="J18" s="41"/>
      <c r="K18" s="41"/>
      <c r="L18" s="42"/>
      <c r="M18" s="43"/>
      <c r="N18" s="37"/>
      <c r="O18" s="37"/>
      <c r="P18" s="41"/>
      <c r="Q18" s="37"/>
      <c r="R18" s="42"/>
      <c r="S18" s="44">
        <f t="shared" si="1"/>
        <v>0</v>
      </c>
      <c r="T18" s="45"/>
    </row>
    <row r="19" spans="2:20" s="21" customFormat="1" ht="15" x14ac:dyDescent="0.2">
      <c r="B19" s="52"/>
      <c r="C19" s="37"/>
      <c r="D19" s="38"/>
      <c r="E19" s="38"/>
      <c r="F19" s="39" t="str">
        <f>IFERROR(ROUND(AVERAGE(D19:E19),0)," ")</f>
        <v xml:space="preserve"> </v>
      </c>
      <c r="G19" s="37"/>
      <c r="H19" s="37"/>
      <c r="I19" s="40" t="str">
        <f t="shared" ref="I19:I31" si="3">IFERROR(ROUND(AVERAGE(G19:H19),2)," ")</f>
        <v xml:space="preserve"> </v>
      </c>
      <c r="J19" s="41"/>
      <c r="K19" s="41"/>
      <c r="L19" s="42"/>
      <c r="M19" s="43"/>
      <c r="N19" s="37"/>
      <c r="O19" s="37"/>
      <c r="P19" s="41"/>
      <c r="Q19" s="37"/>
      <c r="R19" s="42"/>
      <c r="S19" s="44">
        <f t="shared" si="1"/>
        <v>0</v>
      </c>
      <c r="T19" s="45"/>
    </row>
    <row r="20" spans="2:20" s="21" customFormat="1" ht="15" x14ac:dyDescent="0.2">
      <c r="B20" s="52"/>
      <c r="C20" s="37"/>
      <c r="D20" s="38"/>
      <c r="E20" s="38"/>
      <c r="F20" s="39" t="str">
        <f t="shared" si="0"/>
        <v xml:space="preserve"> </v>
      </c>
      <c r="G20" s="37"/>
      <c r="H20" s="37"/>
      <c r="I20" s="40" t="str">
        <f t="shared" si="3"/>
        <v xml:space="preserve"> </v>
      </c>
      <c r="J20" s="41"/>
      <c r="K20" s="41"/>
      <c r="L20" s="42"/>
      <c r="M20" s="43"/>
      <c r="N20" s="37"/>
      <c r="O20" s="37"/>
      <c r="P20" s="41"/>
      <c r="Q20" s="37"/>
      <c r="R20" s="42"/>
      <c r="S20" s="44">
        <f t="shared" si="1"/>
        <v>0</v>
      </c>
      <c r="T20" s="45"/>
    </row>
    <row r="21" spans="2:20" s="21" customFormat="1" ht="15" x14ac:dyDescent="0.2">
      <c r="B21" s="52"/>
      <c r="C21" s="37"/>
      <c r="D21" s="38"/>
      <c r="E21" s="38"/>
      <c r="F21" s="39" t="str">
        <f t="shared" si="0"/>
        <v xml:space="preserve"> </v>
      </c>
      <c r="G21" s="37"/>
      <c r="H21" s="37"/>
      <c r="I21" s="40" t="str">
        <f t="shared" si="3"/>
        <v xml:space="preserve"> </v>
      </c>
      <c r="J21" s="41"/>
      <c r="K21" s="41"/>
      <c r="L21" s="42"/>
      <c r="M21" s="43"/>
      <c r="N21" s="37"/>
      <c r="O21" s="37"/>
      <c r="P21" s="41"/>
      <c r="Q21" s="37"/>
      <c r="R21" s="42"/>
      <c r="S21" s="44">
        <f t="shared" si="1"/>
        <v>0</v>
      </c>
      <c r="T21" s="45"/>
    </row>
    <row r="22" spans="2:20" s="21" customFormat="1" ht="15" x14ac:dyDescent="0.2">
      <c r="B22" s="52"/>
      <c r="C22" s="37"/>
      <c r="D22" s="38"/>
      <c r="E22" s="38"/>
      <c r="F22" s="39" t="str">
        <f t="shared" si="0"/>
        <v xml:space="preserve"> </v>
      </c>
      <c r="G22" s="37"/>
      <c r="H22" s="37"/>
      <c r="I22" s="40" t="str">
        <f t="shared" si="3"/>
        <v xml:space="preserve"> </v>
      </c>
      <c r="J22" s="41"/>
      <c r="K22" s="41"/>
      <c r="L22" s="42"/>
      <c r="M22" s="43"/>
      <c r="N22" s="37"/>
      <c r="O22" s="37"/>
      <c r="P22" s="41"/>
      <c r="Q22" s="37"/>
      <c r="R22" s="42"/>
      <c r="S22" s="44">
        <f t="shared" si="1"/>
        <v>0</v>
      </c>
      <c r="T22" s="45"/>
    </row>
    <row r="23" spans="2:20" s="21" customFormat="1" ht="15" x14ac:dyDescent="0.2">
      <c r="B23" s="52"/>
      <c r="C23" s="37"/>
      <c r="D23" s="38"/>
      <c r="E23" s="38"/>
      <c r="F23" s="39" t="str">
        <f t="shared" si="0"/>
        <v xml:space="preserve"> </v>
      </c>
      <c r="G23" s="37"/>
      <c r="H23" s="37"/>
      <c r="I23" s="40" t="str">
        <f t="shared" si="3"/>
        <v xml:space="preserve"> </v>
      </c>
      <c r="J23" s="41"/>
      <c r="K23" s="41"/>
      <c r="L23" s="42"/>
      <c r="M23" s="43"/>
      <c r="N23" s="37"/>
      <c r="O23" s="37"/>
      <c r="P23" s="41"/>
      <c r="Q23" s="37"/>
      <c r="R23" s="42"/>
      <c r="S23" s="44">
        <f t="shared" si="1"/>
        <v>0</v>
      </c>
      <c r="T23" s="45"/>
    </row>
    <row r="24" spans="2:20" s="21" customFormat="1" ht="15" x14ac:dyDescent="0.2">
      <c r="B24" s="52"/>
      <c r="C24" s="37"/>
      <c r="D24" s="38"/>
      <c r="E24" s="38"/>
      <c r="F24" s="39" t="str">
        <f t="shared" si="0"/>
        <v xml:space="preserve"> </v>
      </c>
      <c r="G24" s="37"/>
      <c r="H24" s="37"/>
      <c r="I24" s="40" t="str">
        <f t="shared" si="3"/>
        <v xml:space="preserve"> </v>
      </c>
      <c r="J24" s="41"/>
      <c r="K24" s="41"/>
      <c r="L24" s="42"/>
      <c r="M24" s="43"/>
      <c r="N24" s="37"/>
      <c r="O24" s="37"/>
      <c r="P24" s="41"/>
      <c r="Q24" s="37"/>
      <c r="R24" s="42"/>
      <c r="S24" s="44">
        <f t="shared" si="1"/>
        <v>0</v>
      </c>
      <c r="T24" s="45"/>
    </row>
    <row r="25" spans="2:20" s="21" customFormat="1" ht="15" x14ac:dyDescent="0.2">
      <c r="B25" s="52"/>
      <c r="C25" s="37"/>
      <c r="D25" s="38"/>
      <c r="E25" s="38"/>
      <c r="F25" s="39" t="str">
        <f t="shared" si="0"/>
        <v xml:space="preserve"> </v>
      </c>
      <c r="G25" s="37"/>
      <c r="H25" s="37"/>
      <c r="I25" s="40" t="str">
        <f t="shared" si="3"/>
        <v xml:space="preserve"> </v>
      </c>
      <c r="J25" s="41"/>
      <c r="K25" s="41"/>
      <c r="L25" s="42"/>
      <c r="M25" s="43"/>
      <c r="N25" s="37"/>
      <c r="O25" s="37"/>
      <c r="P25" s="41"/>
      <c r="Q25" s="37"/>
      <c r="R25" s="42"/>
      <c r="S25" s="44">
        <f t="shared" si="1"/>
        <v>0</v>
      </c>
      <c r="T25" s="45"/>
    </row>
    <row r="26" spans="2:20" s="21" customFormat="1" ht="15" x14ac:dyDescent="0.2">
      <c r="B26" s="52"/>
      <c r="C26" s="37"/>
      <c r="D26" s="38"/>
      <c r="E26" s="38"/>
      <c r="F26" s="39" t="str">
        <f t="shared" si="0"/>
        <v xml:space="preserve"> </v>
      </c>
      <c r="G26" s="37"/>
      <c r="H26" s="37"/>
      <c r="I26" s="40" t="str">
        <f t="shared" si="3"/>
        <v xml:space="preserve"> </v>
      </c>
      <c r="J26" s="41"/>
      <c r="K26" s="41"/>
      <c r="L26" s="42"/>
      <c r="M26" s="43"/>
      <c r="N26" s="37"/>
      <c r="O26" s="37"/>
      <c r="P26" s="41"/>
      <c r="Q26" s="37"/>
      <c r="R26" s="42"/>
      <c r="S26" s="44">
        <f t="shared" si="1"/>
        <v>0</v>
      </c>
      <c r="T26" s="45"/>
    </row>
    <row r="27" spans="2:20" s="21" customFormat="1" ht="15" x14ac:dyDescent="0.2">
      <c r="B27" s="52"/>
      <c r="C27" s="37"/>
      <c r="D27" s="38"/>
      <c r="E27" s="38"/>
      <c r="F27" s="39" t="str">
        <f t="shared" si="0"/>
        <v xml:space="preserve"> </v>
      </c>
      <c r="G27" s="37"/>
      <c r="H27" s="37"/>
      <c r="I27" s="40" t="str">
        <f t="shared" si="3"/>
        <v xml:space="preserve"> </v>
      </c>
      <c r="J27" s="41"/>
      <c r="K27" s="41"/>
      <c r="L27" s="42"/>
      <c r="M27" s="43"/>
      <c r="N27" s="37"/>
      <c r="O27" s="37"/>
      <c r="P27" s="41"/>
      <c r="Q27" s="37"/>
      <c r="R27" s="42"/>
      <c r="S27" s="44">
        <f t="shared" si="1"/>
        <v>0</v>
      </c>
      <c r="T27" s="45"/>
    </row>
    <row r="28" spans="2:20" s="21" customFormat="1" ht="15" x14ac:dyDescent="0.2">
      <c r="B28" s="52"/>
      <c r="C28" s="37"/>
      <c r="D28" s="38"/>
      <c r="E28" s="38"/>
      <c r="F28" s="39" t="str">
        <f t="shared" si="0"/>
        <v xml:space="preserve"> </v>
      </c>
      <c r="G28" s="37"/>
      <c r="H28" s="37"/>
      <c r="I28" s="40" t="str">
        <f t="shared" si="3"/>
        <v xml:space="preserve"> </v>
      </c>
      <c r="J28" s="41"/>
      <c r="K28" s="41"/>
      <c r="L28" s="42"/>
      <c r="M28" s="43"/>
      <c r="N28" s="37"/>
      <c r="O28" s="37"/>
      <c r="P28" s="41"/>
      <c r="Q28" s="37"/>
      <c r="R28" s="42"/>
      <c r="S28" s="44">
        <f t="shared" si="1"/>
        <v>0</v>
      </c>
      <c r="T28" s="45"/>
    </row>
    <row r="29" spans="2:20" s="21" customFormat="1" ht="15" x14ac:dyDescent="0.2">
      <c r="B29" s="52"/>
      <c r="C29" s="37"/>
      <c r="D29" s="38"/>
      <c r="E29" s="38"/>
      <c r="F29" s="39" t="str">
        <f t="shared" si="0"/>
        <v xml:space="preserve"> </v>
      </c>
      <c r="G29" s="37"/>
      <c r="H29" s="37"/>
      <c r="I29" s="40" t="str">
        <f t="shared" si="3"/>
        <v xml:space="preserve"> </v>
      </c>
      <c r="J29" s="41"/>
      <c r="K29" s="41"/>
      <c r="L29" s="42"/>
      <c r="M29" s="43"/>
      <c r="N29" s="37"/>
      <c r="O29" s="37"/>
      <c r="P29" s="41"/>
      <c r="Q29" s="37"/>
      <c r="R29" s="42"/>
      <c r="S29" s="44">
        <f t="shared" si="1"/>
        <v>0</v>
      </c>
      <c r="T29" s="45"/>
    </row>
    <row r="30" spans="2:20" s="21" customFormat="1" ht="15" x14ac:dyDescent="0.2">
      <c r="B30" s="52"/>
      <c r="C30" s="37"/>
      <c r="D30" s="38"/>
      <c r="E30" s="38"/>
      <c r="F30" s="39" t="str">
        <f t="shared" si="0"/>
        <v xml:space="preserve"> </v>
      </c>
      <c r="G30" s="37"/>
      <c r="H30" s="37"/>
      <c r="I30" s="40" t="str">
        <f t="shared" si="3"/>
        <v xml:space="preserve"> </v>
      </c>
      <c r="J30" s="41"/>
      <c r="K30" s="41"/>
      <c r="L30" s="42"/>
      <c r="M30" s="43"/>
      <c r="N30" s="37"/>
      <c r="O30" s="37"/>
      <c r="P30" s="41"/>
      <c r="Q30" s="37"/>
      <c r="R30" s="42"/>
      <c r="S30" s="44">
        <f t="shared" si="1"/>
        <v>0</v>
      </c>
      <c r="T30" s="45"/>
    </row>
    <row r="31" spans="2:20" s="21" customFormat="1" ht="15" x14ac:dyDescent="0.2">
      <c r="B31" s="52"/>
      <c r="C31" s="37"/>
      <c r="D31" s="38"/>
      <c r="E31" s="38"/>
      <c r="F31" s="39" t="str">
        <f t="shared" si="0"/>
        <v xml:space="preserve"> </v>
      </c>
      <c r="G31" s="37"/>
      <c r="H31" s="37"/>
      <c r="I31" s="40" t="str">
        <f t="shared" si="3"/>
        <v xml:space="preserve"> </v>
      </c>
      <c r="J31" s="41"/>
      <c r="K31" s="41"/>
      <c r="L31" s="42"/>
      <c r="M31" s="43"/>
      <c r="N31" s="37"/>
      <c r="O31" s="37"/>
      <c r="P31" s="41"/>
      <c r="Q31" s="37"/>
      <c r="R31" s="42"/>
      <c r="S31" s="44">
        <f t="shared" si="1"/>
        <v>0</v>
      </c>
      <c r="T31" s="45"/>
    </row>
    <row r="32" spans="2:20" s="21" customFormat="1" ht="15" x14ac:dyDescent="0.2">
      <c r="B32" s="52"/>
      <c r="C32" s="37"/>
      <c r="D32" s="38"/>
      <c r="E32" s="38"/>
      <c r="F32" s="39" t="str">
        <f t="shared" si="0"/>
        <v xml:space="preserve"> </v>
      </c>
      <c r="G32" s="37"/>
      <c r="H32" s="37"/>
      <c r="I32" s="40" t="str">
        <f t="shared" si="2"/>
        <v xml:space="preserve"> </v>
      </c>
      <c r="J32" s="41"/>
      <c r="K32" s="41"/>
      <c r="L32" s="42"/>
      <c r="M32" s="43"/>
      <c r="N32" s="37"/>
      <c r="O32" s="37"/>
      <c r="P32" s="41"/>
      <c r="Q32" s="37"/>
      <c r="R32" s="42"/>
      <c r="S32" s="44">
        <f t="shared" si="1"/>
        <v>0</v>
      </c>
      <c r="T32" s="45"/>
    </row>
    <row r="33" spans="2:20" s="21" customFormat="1" ht="15" x14ac:dyDescent="0.2">
      <c r="B33" s="52"/>
      <c r="C33" s="37"/>
      <c r="D33" s="38"/>
      <c r="E33" s="38"/>
      <c r="F33" s="39" t="str">
        <f t="shared" si="0"/>
        <v xml:space="preserve"> </v>
      </c>
      <c r="G33" s="37"/>
      <c r="H33" s="37"/>
      <c r="I33" s="40" t="str">
        <f t="shared" si="2"/>
        <v xml:space="preserve"> </v>
      </c>
      <c r="J33" s="41"/>
      <c r="K33" s="41"/>
      <c r="L33" s="42"/>
      <c r="M33" s="43"/>
      <c r="N33" s="37"/>
      <c r="O33" s="37"/>
      <c r="P33" s="41"/>
      <c r="Q33" s="37"/>
      <c r="R33" s="42"/>
      <c r="S33" s="44">
        <f t="shared" si="1"/>
        <v>0</v>
      </c>
      <c r="T33" s="45"/>
    </row>
    <row r="34" spans="2:20" s="21" customFormat="1" ht="15" x14ac:dyDescent="0.2">
      <c r="B34" s="52"/>
      <c r="C34" s="37"/>
      <c r="D34" s="38"/>
      <c r="E34" s="38"/>
      <c r="F34" s="39" t="str">
        <f t="shared" si="0"/>
        <v xml:space="preserve"> </v>
      </c>
      <c r="G34" s="37"/>
      <c r="H34" s="37"/>
      <c r="I34" s="40" t="str">
        <f t="shared" si="2"/>
        <v xml:space="preserve"> </v>
      </c>
      <c r="J34" s="41"/>
      <c r="K34" s="41"/>
      <c r="L34" s="42"/>
      <c r="M34" s="43"/>
      <c r="N34" s="37"/>
      <c r="O34" s="37"/>
      <c r="P34" s="41"/>
      <c r="Q34" s="37"/>
      <c r="R34" s="42"/>
      <c r="S34" s="44">
        <f t="shared" si="1"/>
        <v>0</v>
      </c>
      <c r="T34" s="45"/>
    </row>
    <row r="35" spans="2:20" s="21" customFormat="1" ht="15" x14ac:dyDescent="0.2">
      <c r="B35" s="52"/>
      <c r="C35" s="37"/>
      <c r="D35" s="38"/>
      <c r="E35" s="38"/>
      <c r="F35" s="39" t="str">
        <f t="shared" si="0"/>
        <v xml:space="preserve"> </v>
      </c>
      <c r="G35" s="37"/>
      <c r="H35" s="37"/>
      <c r="I35" s="40" t="str">
        <f t="shared" si="2"/>
        <v xml:space="preserve"> </v>
      </c>
      <c r="J35" s="41"/>
      <c r="K35" s="41"/>
      <c r="L35" s="42"/>
      <c r="M35" s="43"/>
      <c r="N35" s="37"/>
      <c r="O35" s="37"/>
      <c r="P35" s="41"/>
      <c r="Q35" s="37"/>
      <c r="R35" s="42"/>
      <c r="S35" s="44">
        <f t="shared" si="1"/>
        <v>0</v>
      </c>
      <c r="T35" s="45"/>
    </row>
    <row r="36" spans="2:20" ht="15" x14ac:dyDescent="0.2">
      <c r="B36" s="52"/>
      <c r="C36" s="37"/>
      <c r="D36" s="38"/>
      <c r="E36" s="38"/>
      <c r="F36" s="39" t="str">
        <f t="shared" si="0"/>
        <v xml:space="preserve"> </v>
      </c>
      <c r="G36" s="37"/>
      <c r="H36" s="37"/>
      <c r="I36" s="40" t="str">
        <f t="shared" si="2"/>
        <v xml:space="preserve"> </v>
      </c>
      <c r="J36" s="41"/>
      <c r="K36" s="41"/>
      <c r="L36" s="42"/>
      <c r="M36" s="43"/>
      <c r="N36" s="37"/>
      <c r="O36" s="37"/>
      <c r="P36" s="41"/>
      <c r="Q36" s="37"/>
      <c r="R36" s="42"/>
      <c r="S36" s="44">
        <f t="shared" si="1"/>
        <v>0</v>
      </c>
      <c r="T36" s="45"/>
    </row>
    <row r="37" spans="2:20" ht="15" x14ac:dyDescent="0.2">
      <c r="B37" s="52"/>
      <c r="C37" s="37"/>
      <c r="D37" s="38"/>
      <c r="E37" s="38"/>
      <c r="F37" s="39" t="str">
        <f t="shared" si="0"/>
        <v xml:space="preserve"> </v>
      </c>
      <c r="G37" s="37"/>
      <c r="H37" s="37"/>
      <c r="I37" s="40" t="str">
        <f t="shared" si="2"/>
        <v xml:space="preserve"> </v>
      </c>
      <c r="J37" s="41"/>
      <c r="K37" s="41"/>
      <c r="L37" s="42"/>
      <c r="M37" s="43"/>
      <c r="N37" s="37"/>
      <c r="O37" s="37"/>
      <c r="P37" s="41"/>
      <c r="Q37" s="37"/>
      <c r="R37" s="42"/>
      <c r="S37" s="44">
        <f t="shared" si="1"/>
        <v>0</v>
      </c>
      <c r="T37" s="45"/>
    </row>
    <row r="38" spans="2:20" ht="15" x14ac:dyDescent="0.2">
      <c r="B38" s="52"/>
      <c r="C38" s="37"/>
      <c r="D38" s="38"/>
      <c r="E38" s="38"/>
      <c r="F38" s="39" t="str">
        <f t="shared" si="0"/>
        <v xml:space="preserve"> </v>
      </c>
      <c r="G38" s="37"/>
      <c r="H38" s="37"/>
      <c r="I38" s="40" t="str">
        <f t="shared" si="2"/>
        <v xml:space="preserve"> </v>
      </c>
      <c r="J38" s="41"/>
      <c r="K38" s="41"/>
      <c r="L38" s="42"/>
      <c r="M38" s="43"/>
      <c r="N38" s="37"/>
      <c r="O38" s="37"/>
      <c r="P38" s="41"/>
      <c r="Q38" s="37"/>
      <c r="R38" s="42"/>
      <c r="S38" s="44">
        <f t="shared" si="1"/>
        <v>0</v>
      </c>
      <c r="T38" s="45"/>
    </row>
    <row r="39" spans="2:20" ht="15" x14ac:dyDescent="0.2">
      <c r="B39" s="52"/>
      <c r="C39" s="37"/>
      <c r="D39" s="38"/>
      <c r="E39" s="38"/>
      <c r="F39" s="39" t="str">
        <f>IFERROR(ROUND(AVERAGE(D39:E39),0)," ")</f>
        <v xml:space="preserve"> </v>
      </c>
      <c r="G39" s="37"/>
      <c r="H39" s="37"/>
      <c r="I39" s="40" t="str">
        <f>IFERROR(ROUND(AVERAGE(G39:H39),2)," ")</f>
        <v xml:space="preserve"> </v>
      </c>
      <c r="J39" s="41"/>
      <c r="K39" s="41"/>
      <c r="L39" s="42"/>
      <c r="M39" s="43"/>
      <c r="N39" s="37"/>
      <c r="O39" s="37"/>
      <c r="P39" s="41"/>
      <c r="Q39" s="37"/>
      <c r="R39" s="42"/>
      <c r="S39" s="44">
        <f t="shared" si="1"/>
        <v>0</v>
      </c>
      <c r="T39" s="45"/>
    </row>
    <row r="40" spans="2:20" ht="18" customHeight="1" x14ac:dyDescent="0.2">
      <c r="B40" s="52"/>
      <c r="C40" s="37"/>
      <c r="D40" s="38"/>
      <c r="E40" s="38"/>
      <c r="F40" s="39" t="str">
        <f t="shared" si="0"/>
        <v xml:space="preserve"> </v>
      </c>
      <c r="G40" s="37"/>
      <c r="H40" s="37"/>
      <c r="I40" s="40" t="str">
        <f t="shared" si="2"/>
        <v xml:space="preserve"> </v>
      </c>
      <c r="J40" s="41"/>
      <c r="K40" s="41"/>
      <c r="L40" s="42"/>
      <c r="M40" s="43"/>
      <c r="N40" s="37"/>
      <c r="O40" s="37"/>
      <c r="P40" s="41"/>
      <c r="Q40" s="37"/>
      <c r="R40" s="42"/>
      <c r="S40" s="44">
        <f t="shared" si="1"/>
        <v>0</v>
      </c>
      <c r="T40" s="45"/>
    </row>
    <row r="41" spans="2:20" ht="15" x14ac:dyDescent="0.2">
      <c r="B41" s="52"/>
      <c r="C41" s="37"/>
      <c r="D41" s="38"/>
      <c r="E41" s="38"/>
      <c r="F41" s="39" t="str">
        <f t="shared" si="0"/>
        <v xml:space="preserve"> </v>
      </c>
      <c r="G41" s="37"/>
      <c r="H41" s="37"/>
      <c r="I41" s="40" t="str">
        <f t="shared" si="2"/>
        <v xml:space="preserve"> </v>
      </c>
      <c r="J41" s="41"/>
      <c r="K41" s="41"/>
      <c r="L41" s="42"/>
      <c r="M41" s="43"/>
      <c r="N41" s="37"/>
      <c r="O41" s="37"/>
      <c r="P41" s="41"/>
      <c r="Q41" s="37"/>
      <c r="R41" s="42"/>
      <c r="S41" s="44">
        <f t="shared" si="1"/>
        <v>0</v>
      </c>
      <c r="T41" s="45"/>
    </row>
    <row r="42" spans="2:20" ht="15" x14ac:dyDescent="0.2">
      <c r="B42" s="52"/>
      <c r="C42" s="37"/>
      <c r="D42" s="38"/>
      <c r="E42" s="38"/>
      <c r="F42" s="39" t="str">
        <f t="shared" si="0"/>
        <v xml:space="preserve"> </v>
      </c>
      <c r="G42" s="37"/>
      <c r="H42" s="37"/>
      <c r="I42" s="40" t="str">
        <f t="shared" si="2"/>
        <v xml:space="preserve"> </v>
      </c>
      <c r="J42" s="41"/>
      <c r="K42" s="41"/>
      <c r="L42" s="42"/>
      <c r="M42" s="43"/>
      <c r="N42" s="37"/>
      <c r="O42" s="37"/>
      <c r="P42" s="41"/>
      <c r="Q42" s="37"/>
      <c r="R42" s="42"/>
      <c r="S42" s="44">
        <f t="shared" si="1"/>
        <v>0</v>
      </c>
      <c r="T42" s="45"/>
    </row>
    <row r="43" spans="2:20" ht="15" x14ac:dyDescent="0.2">
      <c r="B43" s="52"/>
      <c r="C43" s="37"/>
      <c r="D43" s="38"/>
      <c r="E43" s="38"/>
      <c r="F43" s="39" t="str">
        <f t="shared" si="0"/>
        <v xml:space="preserve"> </v>
      </c>
      <c r="G43" s="37"/>
      <c r="H43" s="37"/>
      <c r="I43" s="40" t="str">
        <f t="shared" si="2"/>
        <v xml:space="preserve"> </v>
      </c>
      <c r="J43" s="41"/>
      <c r="K43" s="41"/>
      <c r="L43" s="42"/>
      <c r="M43" s="43"/>
      <c r="N43" s="37"/>
      <c r="O43" s="37"/>
      <c r="P43" s="41"/>
      <c r="Q43" s="37"/>
      <c r="R43" s="42"/>
      <c r="S43" s="44">
        <f t="shared" si="1"/>
        <v>0</v>
      </c>
      <c r="T43" s="45"/>
    </row>
    <row r="44" spans="2:20" ht="15" x14ac:dyDescent="0.2">
      <c r="B44" s="52"/>
      <c r="C44" s="37"/>
      <c r="D44" s="38"/>
      <c r="E44" s="38"/>
      <c r="F44" s="39" t="str">
        <f t="shared" si="0"/>
        <v xml:space="preserve"> </v>
      </c>
      <c r="G44" s="37"/>
      <c r="H44" s="37"/>
      <c r="I44" s="40" t="str">
        <f t="shared" si="2"/>
        <v xml:space="preserve"> </v>
      </c>
      <c r="J44" s="41"/>
      <c r="K44" s="41"/>
      <c r="L44" s="42"/>
      <c r="M44" s="43"/>
      <c r="N44" s="37"/>
      <c r="O44" s="37"/>
      <c r="P44" s="41"/>
      <c r="Q44" s="37"/>
      <c r="R44" s="42"/>
      <c r="S44" s="44">
        <f t="shared" ref="S44:S70" si="4">IF(((J44+P44)-(K44))&lt;0,"ERRO!",(J44+P44-K44))</f>
        <v>0</v>
      </c>
      <c r="T44" s="45"/>
    </row>
    <row r="45" spans="2:20" ht="15" x14ac:dyDescent="0.2">
      <c r="B45" s="52"/>
      <c r="C45" s="37"/>
      <c r="D45" s="38"/>
      <c r="E45" s="38"/>
      <c r="F45" s="39" t="str">
        <f t="shared" si="0"/>
        <v xml:space="preserve"> </v>
      </c>
      <c r="G45" s="37"/>
      <c r="H45" s="37"/>
      <c r="I45" s="40" t="str">
        <f t="shared" si="2"/>
        <v xml:space="preserve"> </v>
      </c>
      <c r="J45" s="41"/>
      <c r="K45" s="41"/>
      <c r="L45" s="42"/>
      <c r="M45" s="43"/>
      <c r="N45" s="37"/>
      <c r="O45" s="37"/>
      <c r="P45" s="41"/>
      <c r="Q45" s="37"/>
      <c r="R45" s="42"/>
      <c r="S45" s="44">
        <f t="shared" si="4"/>
        <v>0</v>
      </c>
      <c r="T45" s="45"/>
    </row>
    <row r="46" spans="2:20" ht="15" x14ac:dyDescent="0.2">
      <c r="B46" s="52"/>
      <c r="C46" s="37"/>
      <c r="D46" s="38"/>
      <c r="E46" s="38"/>
      <c r="F46" s="39" t="str">
        <f t="shared" si="0"/>
        <v xml:space="preserve"> </v>
      </c>
      <c r="G46" s="37"/>
      <c r="H46" s="37"/>
      <c r="I46" s="40" t="str">
        <f t="shared" si="2"/>
        <v xml:space="preserve"> </v>
      </c>
      <c r="J46" s="41"/>
      <c r="K46" s="41"/>
      <c r="L46" s="42"/>
      <c r="M46" s="43"/>
      <c r="N46" s="37"/>
      <c r="O46" s="37"/>
      <c r="P46" s="41"/>
      <c r="Q46" s="37"/>
      <c r="R46" s="42"/>
      <c r="S46" s="44">
        <f t="shared" si="4"/>
        <v>0</v>
      </c>
      <c r="T46" s="45"/>
    </row>
    <row r="47" spans="2:20" ht="15" x14ac:dyDescent="0.2">
      <c r="B47" s="52"/>
      <c r="C47" s="37"/>
      <c r="D47" s="38"/>
      <c r="E47" s="38"/>
      <c r="F47" s="39" t="str">
        <f t="shared" si="0"/>
        <v xml:space="preserve"> </v>
      </c>
      <c r="G47" s="37"/>
      <c r="H47" s="37"/>
      <c r="I47" s="40" t="str">
        <f t="shared" si="2"/>
        <v xml:space="preserve"> </v>
      </c>
      <c r="J47" s="41"/>
      <c r="K47" s="41"/>
      <c r="L47" s="42"/>
      <c r="M47" s="43"/>
      <c r="N47" s="37"/>
      <c r="O47" s="37"/>
      <c r="P47" s="41"/>
      <c r="Q47" s="37"/>
      <c r="R47" s="42"/>
      <c r="S47" s="44">
        <f t="shared" si="4"/>
        <v>0</v>
      </c>
      <c r="T47" s="45"/>
    </row>
    <row r="48" spans="2:20" ht="15" x14ac:dyDescent="0.2">
      <c r="B48" s="52"/>
      <c r="C48" s="37"/>
      <c r="D48" s="38"/>
      <c r="E48" s="38"/>
      <c r="F48" s="39" t="str">
        <f t="shared" si="0"/>
        <v xml:space="preserve"> </v>
      </c>
      <c r="G48" s="37"/>
      <c r="H48" s="37"/>
      <c r="I48" s="40" t="str">
        <f t="shared" si="2"/>
        <v xml:space="preserve"> </v>
      </c>
      <c r="J48" s="41"/>
      <c r="K48" s="41"/>
      <c r="L48" s="42"/>
      <c r="M48" s="43"/>
      <c r="N48" s="37"/>
      <c r="O48" s="37"/>
      <c r="P48" s="41"/>
      <c r="Q48" s="37"/>
      <c r="R48" s="42"/>
      <c r="S48" s="44">
        <f t="shared" si="4"/>
        <v>0</v>
      </c>
      <c r="T48" s="45"/>
    </row>
    <row r="49" spans="2:20" ht="15" x14ac:dyDescent="0.2">
      <c r="B49" s="52"/>
      <c r="C49" s="37"/>
      <c r="D49" s="38"/>
      <c r="E49" s="38"/>
      <c r="F49" s="39" t="str">
        <f t="shared" si="0"/>
        <v xml:space="preserve"> </v>
      </c>
      <c r="G49" s="37"/>
      <c r="H49" s="37"/>
      <c r="I49" s="40" t="str">
        <f t="shared" si="2"/>
        <v xml:space="preserve"> </v>
      </c>
      <c r="J49" s="41"/>
      <c r="K49" s="41"/>
      <c r="L49" s="42"/>
      <c r="M49" s="43"/>
      <c r="N49" s="37"/>
      <c r="O49" s="37"/>
      <c r="P49" s="41"/>
      <c r="Q49" s="37"/>
      <c r="R49" s="42"/>
      <c r="S49" s="44">
        <f t="shared" si="4"/>
        <v>0</v>
      </c>
      <c r="T49" s="45"/>
    </row>
    <row r="50" spans="2:20" ht="15" x14ac:dyDescent="0.2">
      <c r="B50" s="52"/>
      <c r="C50" s="37"/>
      <c r="D50" s="38"/>
      <c r="E50" s="38"/>
      <c r="F50" s="39" t="str">
        <f t="shared" si="0"/>
        <v xml:space="preserve"> </v>
      </c>
      <c r="G50" s="37"/>
      <c r="H50" s="37"/>
      <c r="I50" s="40" t="str">
        <f t="shared" si="2"/>
        <v xml:space="preserve"> </v>
      </c>
      <c r="J50" s="41"/>
      <c r="K50" s="41"/>
      <c r="L50" s="42"/>
      <c r="M50" s="43"/>
      <c r="N50" s="37"/>
      <c r="O50" s="37"/>
      <c r="P50" s="41"/>
      <c r="Q50" s="37"/>
      <c r="R50" s="42"/>
      <c r="S50" s="44">
        <f t="shared" si="4"/>
        <v>0</v>
      </c>
      <c r="T50" s="45"/>
    </row>
    <row r="51" spans="2:20" ht="15" x14ac:dyDescent="0.2">
      <c r="B51" s="52"/>
      <c r="C51" s="37"/>
      <c r="D51" s="38"/>
      <c r="E51" s="38"/>
      <c r="F51" s="39" t="str">
        <f t="shared" si="0"/>
        <v xml:space="preserve"> </v>
      </c>
      <c r="G51" s="37"/>
      <c r="H51" s="37"/>
      <c r="I51" s="40" t="str">
        <f t="shared" si="2"/>
        <v xml:space="preserve"> </v>
      </c>
      <c r="J51" s="41"/>
      <c r="K51" s="41"/>
      <c r="L51" s="42"/>
      <c r="M51" s="43"/>
      <c r="N51" s="37"/>
      <c r="O51" s="37"/>
      <c r="P51" s="41"/>
      <c r="Q51" s="37"/>
      <c r="R51" s="42"/>
      <c r="S51" s="44">
        <f t="shared" si="4"/>
        <v>0</v>
      </c>
      <c r="T51" s="45"/>
    </row>
    <row r="52" spans="2:20" ht="15" x14ac:dyDescent="0.2">
      <c r="B52" s="52"/>
      <c r="C52" s="37"/>
      <c r="D52" s="38"/>
      <c r="E52" s="38"/>
      <c r="F52" s="39" t="str">
        <f t="shared" si="0"/>
        <v xml:space="preserve"> </v>
      </c>
      <c r="G52" s="37"/>
      <c r="H52" s="37"/>
      <c r="I52" s="40" t="str">
        <f t="shared" si="2"/>
        <v xml:space="preserve"> </v>
      </c>
      <c r="J52" s="41"/>
      <c r="K52" s="41"/>
      <c r="L52" s="42"/>
      <c r="M52" s="43"/>
      <c r="N52" s="37"/>
      <c r="O52" s="37"/>
      <c r="P52" s="41"/>
      <c r="Q52" s="37"/>
      <c r="R52" s="42"/>
      <c r="S52" s="44">
        <f t="shared" si="4"/>
        <v>0</v>
      </c>
      <c r="T52" s="45"/>
    </row>
    <row r="53" spans="2:20" ht="15" x14ac:dyDescent="0.2">
      <c r="B53" s="52"/>
      <c r="C53" s="37"/>
      <c r="D53" s="38"/>
      <c r="E53" s="38"/>
      <c r="F53" s="39" t="str">
        <f t="shared" si="0"/>
        <v xml:space="preserve"> </v>
      </c>
      <c r="G53" s="37"/>
      <c r="H53" s="37"/>
      <c r="I53" s="40" t="str">
        <f t="shared" si="2"/>
        <v xml:space="preserve"> </v>
      </c>
      <c r="J53" s="41"/>
      <c r="K53" s="41"/>
      <c r="L53" s="42"/>
      <c r="M53" s="43"/>
      <c r="N53" s="37"/>
      <c r="O53" s="37"/>
      <c r="P53" s="41"/>
      <c r="Q53" s="37"/>
      <c r="R53" s="42"/>
      <c r="S53" s="44">
        <f t="shared" si="4"/>
        <v>0</v>
      </c>
      <c r="T53" s="45"/>
    </row>
    <row r="54" spans="2:20" ht="15" x14ac:dyDescent="0.2">
      <c r="B54" s="52"/>
      <c r="C54" s="37"/>
      <c r="D54" s="38"/>
      <c r="E54" s="38"/>
      <c r="F54" s="39" t="str">
        <f t="shared" si="0"/>
        <v xml:space="preserve"> </v>
      </c>
      <c r="G54" s="37"/>
      <c r="H54" s="37"/>
      <c r="I54" s="40" t="str">
        <f t="shared" si="2"/>
        <v xml:space="preserve"> </v>
      </c>
      <c r="J54" s="41"/>
      <c r="K54" s="41"/>
      <c r="L54" s="42"/>
      <c r="M54" s="43"/>
      <c r="N54" s="37"/>
      <c r="O54" s="37"/>
      <c r="P54" s="41"/>
      <c r="Q54" s="37"/>
      <c r="R54" s="42"/>
      <c r="S54" s="44">
        <f t="shared" si="4"/>
        <v>0</v>
      </c>
      <c r="T54" s="45"/>
    </row>
    <row r="55" spans="2:20" ht="15" x14ac:dyDescent="0.2">
      <c r="B55" s="52"/>
      <c r="C55" s="37"/>
      <c r="D55" s="38"/>
      <c r="E55" s="38"/>
      <c r="F55" s="39" t="str">
        <f t="shared" si="0"/>
        <v xml:space="preserve"> </v>
      </c>
      <c r="G55" s="37"/>
      <c r="H55" s="37"/>
      <c r="I55" s="40" t="str">
        <f t="shared" si="2"/>
        <v xml:space="preserve"> </v>
      </c>
      <c r="J55" s="41"/>
      <c r="K55" s="41"/>
      <c r="L55" s="42"/>
      <c r="M55" s="43"/>
      <c r="N55" s="37"/>
      <c r="O55" s="37"/>
      <c r="P55" s="41"/>
      <c r="Q55" s="37"/>
      <c r="R55" s="42"/>
      <c r="S55" s="44">
        <f t="shared" si="4"/>
        <v>0</v>
      </c>
      <c r="T55" s="45"/>
    </row>
    <row r="56" spans="2:20" ht="15" x14ac:dyDescent="0.2">
      <c r="B56" s="52"/>
      <c r="C56" s="37"/>
      <c r="D56" s="38"/>
      <c r="E56" s="38"/>
      <c r="F56" s="39" t="str">
        <f t="shared" si="0"/>
        <v xml:space="preserve"> </v>
      </c>
      <c r="G56" s="37"/>
      <c r="H56" s="37"/>
      <c r="I56" s="40" t="str">
        <f t="shared" si="2"/>
        <v xml:space="preserve"> </v>
      </c>
      <c r="J56" s="41"/>
      <c r="K56" s="41"/>
      <c r="L56" s="42"/>
      <c r="M56" s="43"/>
      <c r="N56" s="37"/>
      <c r="O56" s="37"/>
      <c r="P56" s="41"/>
      <c r="Q56" s="37"/>
      <c r="R56" s="42"/>
      <c r="S56" s="44">
        <f t="shared" si="4"/>
        <v>0</v>
      </c>
      <c r="T56" s="45"/>
    </row>
    <row r="57" spans="2:20" ht="15" x14ac:dyDescent="0.2">
      <c r="B57" s="52"/>
      <c r="C57" s="37"/>
      <c r="D57" s="38"/>
      <c r="E57" s="38"/>
      <c r="F57" s="39" t="str">
        <f t="shared" si="0"/>
        <v xml:space="preserve"> </v>
      </c>
      <c r="G57" s="37"/>
      <c r="H57" s="37"/>
      <c r="I57" s="40" t="str">
        <f t="shared" si="2"/>
        <v xml:space="preserve"> </v>
      </c>
      <c r="J57" s="41"/>
      <c r="K57" s="41"/>
      <c r="L57" s="42"/>
      <c r="M57" s="43"/>
      <c r="N57" s="37"/>
      <c r="O57" s="37"/>
      <c r="P57" s="41"/>
      <c r="Q57" s="37"/>
      <c r="R57" s="42"/>
      <c r="S57" s="44">
        <f t="shared" si="4"/>
        <v>0</v>
      </c>
      <c r="T57" s="45"/>
    </row>
    <row r="58" spans="2:20" ht="15" x14ac:dyDescent="0.2">
      <c r="B58" s="52"/>
      <c r="C58" s="37"/>
      <c r="D58" s="38"/>
      <c r="E58" s="38"/>
      <c r="F58" s="39" t="str">
        <f t="shared" si="0"/>
        <v xml:space="preserve"> </v>
      </c>
      <c r="G58" s="37"/>
      <c r="H58" s="37"/>
      <c r="I58" s="40" t="str">
        <f t="shared" si="2"/>
        <v xml:space="preserve"> </v>
      </c>
      <c r="J58" s="41"/>
      <c r="K58" s="41"/>
      <c r="L58" s="42"/>
      <c r="M58" s="43"/>
      <c r="N58" s="37"/>
      <c r="O58" s="37"/>
      <c r="P58" s="41"/>
      <c r="Q58" s="37"/>
      <c r="R58" s="42"/>
      <c r="S58" s="44">
        <f t="shared" si="4"/>
        <v>0</v>
      </c>
      <c r="T58" s="45"/>
    </row>
    <row r="59" spans="2:20" ht="15" x14ac:dyDescent="0.2">
      <c r="B59" s="52"/>
      <c r="C59" s="37"/>
      <c r="D59" s="38"/>
      <c r="E59" s="38"/>
      <c r="F59" s="39" t="str">
        <f t="shared" si="0"/>
        <v xml:space="preserve"> </v>
      </c>
      <c r="G59" s="37"/>
      <c r="H59" s="37"/>
      <c r="I59" s="40" t="str">
        <f t="shared" si="2"/>
        <v xml:space="preserve"> </v>
      </c>
      <c r="J59" s="41"/>
      <c r="K59" s="41"/>
      <c r="L59" s="42"/>
      <c r="M59" s="43"/>
      <c r="N59" s="37"/>
      <c r="O59" s="37"/>
      <c r="P59" s="41"/>
      <c r="Q59" s="37"/>
      <c r="R59" s="42"/>
      <c r="S59" s="44">
        <f t="shared" si="4"/>
        <v>0</v>
      </c>
      <c r="T59" s="45"/>
    </row>
    <row r="60" spans="2:20" ht="15" x14ac:dyDescent="0.2">
      <c r="B60" s="52"/>
      <c r="C60" s="37"/>
      <c r="D60" s="38"/>
      <c r="E60" s="38"/>
      <c r="F60" s="39" t="str">
        <f t="shared" si="0"/>
        <v xml:space="preserve"> </v>
      </c>
      <c r="G60" s="37"/>
      <c r="H60" s="37"/>
      <c r="I60" s="40" t="str">
        <f t="shared" si="2"/>
        <v xml:space="preserve"> </v>
      </c>
      <c r="J60" s="41"/>
      <c r="K60" s="41"/>
      <c r="L60" s="42"/>
      <c r="M60" s="43"/>
      <c r="N60" s="37"/>
      <c r="O60" s="37"/>
      <c r="P60" s="41"/>
      <c r="Q60" s="37"/>
      <c r="R60" s="42"/>
      <c r="S60" s="44">
        <f t="shared" si="4"/>
        <v>0</v>
      </c>
      <c r="T60" s="45"/>
    </row>
    <row r="61" spans="2:20" ht="15" x14ac:dyDescent="0.2">
      <c r="B61" s="52"/>
      <c r="C61" s="37"/>
      <c r="D61" s="38"/>
      <c r="E61" s="38"/>
      <c r="F61" s="39" t="str">
        <f t="shared" si="0"/>
        <v xml:space="preserve"> </v>
      </c>
      <c r="G61" s="37"/>
      <c r="H61" s="37"/>
      <c r="I61" s="40" t="str">
        <f t="shared" si="2"/>
        <v xml:space="preserve"> </v>
      </c>
      <c r="J61" s="41"/>
      <c r="K61" s="41"/>
      <c r="L61" s="42"/>
      <c r="M61" s="43"/>
      <c r="N61" s="37"/>
      <c r="O61" s="37"/>
      <c r="P61" s="41"/>
      <c r="Q61" s="37"/>
      <c r="R61" s="42"/>
      <c r="S61" s="44">
        <f t="shared" si="4"/>
        <v>0</v>
      </c>
      <c r="T61" s="45"/>
    </row>
    <row r="62" spans="2:20" ht="15" x14ac:dyDescent="0.2">
      <c r="B62" s="52"/>
      <c r="C62" s="37"/>
      <c r="D62" s="38"/>
      <c r="E62" s="38"/>
      <c r="F62" s="39" t="str">
        <f t="shared" si="0"/>
        <v xml:space="preserve"> </v>
      </c>
      <c r="G62" s="37"/>
      <c r="H62" s="37"/>
      <c r="I62" s="40" t="str">
        <f t="shared" si="2"/>
        <v xml:space="preserve"> </v>
      </c>
      <c r="J62" s="41"/>
      <c r="K62" s="41"/>
      <c r="L62" s="42"/>
      <c r="M62" s="43"/>
      <c r="N62" s="37"/>
      <c r="O62" s="37"/>
      <c r="P62" s="41"/>
      <c r="Q62" s="37"/>
      <c r="R62" s="42"/>
      <c r="S62" s="44">
        <f t="shared" si="4"/>
        <v>0</v>
      </c>
      <c r="T62" s="45"/>
    </row>
    <row r="63" spans="2:20" ht="15" x14ac:dyDescent="0.2">
      <c r="B63" s="52"/>
      <c r="C63" s="37"/>
      <c r="D63" s="38"/>
      <c r="E63" s="38"/>
      <c r="F63" s="39" t="str">
        <f t="shared" si="0"/>
        <v xml:space="preserve"> </v>
      </c>
      <c r="G63" s="37"/>
      <c r="H63" s="37"/>
      <c r="I63" s="40" t="str">
        <f t="shared" si="2"/>
        <v xml:space="preserve"> </v>
      </c>
      <c r="J63" s="41"/>
      <c r="K63" s="41"/>
      <c r="L63" s="42"/>
      <c r="M63" s="43"/>
      <c r="N63" s="37"/>
      <c r="O63" s="37"/>
      <c r="P63" s="41"/>
      <c r="Q63" s="37"/>
      <c r="R63" s="42"/>
      <c r="S63" s="44">
        <f t="shared" si="4"/>
        <v>0</v>
      </c>
      <c r="T63" s="45"/>
    </row>
    <row r="64" spans="2:20" ht="15" x14ac:dyDescent="0.2">
      <c r="B64" s="52"/>
      <c r="C64" s="37"/>
      <c r="D64" s="38"/>
      <c r="E64" s="38"/>
      <c r="F64" s="39" t="str">
        <f t="shared" si="0"/>
        <v xml:space="preserve"> </v>
      </c>
      <c r="G64" s="37"/>
      <c r="H64" s="37"/>
      <c r="I64" s="40" t="str">
        <f t="shared" si="2"/>
        <v xml:space="preserve"> </v>
      </c>
      <c r="J64" s="41"/>
      <c r="K64" s="41"/>
      <c r="L64" s="42"/>
      <c r="M64" s="43"/>
      <c r="N64" s="37"/>
      <c r="O64" s="37"/>
      <c r="P64" s="41"/>
      <c r="Q64" s="37"/>
      <c r="R64" s="42"/>
      <c r="S64" s="44">
        <f t="shared" si="4"/>
        <v>0</v>
      </c>
      <c r="T64" s="45"/>
    </row>
    <row r="65" spans="2:20" ht="15" x14ac:dyDescent="0.2">
      <c r="B65" s="52"/>
      <c r="C65" s="37"/>
      <c r="D65" s="38"/>
      <c r="E65" s="38"/>
      <c r="F65" s="39" t="str">
        <f t="shared" si="0"/>
        <v xml:space="preserve"> </v>
      </c>
      <c r="G65" s="37"/>
      <c r="H65" s="37"/>
      <c r="I65" s="40" t="str">
        <f t="shared" si="2"/>
        <v xml:space="preserve"> </v>
      </c>
      <c r="J65" s="41"/>
      <c r="K65" s="41"/>
      <c r="L65" s="42"/>
      <c r="M65" s="43"/>
      <c r="N65" s="37"/>
      <c r="O65" s="37"/>
      <c r="P65" s="41"/>
      <c r="Q65" s="37"/>
      <c r="R65" s="42"/>
      <c r="S65" s="44">
        <f t="shared" si="4"/>
        <v>0</v>
      </c>
      <c r="T65" s="45"/>
    </row>
    <row r="66" spans="2:20" ht="15" x14ac:dyDescent="0.2">
      <c r="B66" s="52"/>
      <c r="C66" s="37"/>
      <c r="D66" s="38"/>
      <c r="E66" s="38"/>
      <c r="F66" s="39" t="str">
        <f t="shared" si="0"/>
        <v xml:space="preserve"> </v>
      </c>
      <c r="G66" s="37"/>
      <c r="H66" s="37"/>
      <c r="I66" s="40" t="str">
        <f t="shared" si="2"/>
        <v xml:space="preserve"> </v>
      </c>
      <c r="J66" s="41"/>
      <c r="K66" s="41"/>
      <c r="L66" s="42"/>
      <c r="M66" s="43"/>
      <c r="N66" s="37"/>
      <c r="O66" s="37"/>
      <c r="P66" s="41"/>
      <c r="Q66" s="37"/>
      <c r="R66" s="42"/>
      <c r="S66" s="44">
        <f t="shared" si="4"/>
        <v>0</v>
      </c>
      <c r="T66" s="45"/>
    </row>
    <row r="67" spans="2:20" ht="15" x14ac:dyDescent="0.2">
      <c r="B67" s="52"/>
      <c r="C67" s="37"/>
      <c r="D67" s="38"/>
      <c r="E67" s="38"/>
      <c r="F67" s="39" t="str">
        <f t="shared" si="0"/>
        <v xml:space="preserve"> </v>
      </c>
      <c r="G67" s="37"/>
      <c r="H67" s="37"/>
      <c r="I67" s="40" t="str">
        <f t="shared" si="2"/>
        <v xml:space="preserve"> </v>
      </c>
      <c r="J67" s="41"/>
      <c r="K67" s="41"/>
      <c r="L67" s="42"/>
      <c r="M67" s="43"/>
      <c r="N67" s="37"/>
      <c r="O67" s="37"/>
      <c r="P67" s="41"/>
      <c r="Q67" s="37"/>
      <c r="R67" s="42"/>
      <c r="S67" s="44">
        <f t="shared" si="4"/>
        <v>0</v>
      </c>
      <c r="T67" s="45"/>
    </row>
    <row r="68" spans="2:20" ht="15" x14ac:dyDescent="0.2">
      <c r="B68" s="52"/>
      <c r="C68" s="37"/>
      <c r="D68" s="38"/>
      <c r="E68" s="38"/>
      <c r="F68" s="39" t="str">
        <f t="shared" si="0"/>
        <v xml:space="preserve"> </v>
      </c>
      <c r="G68" s="37"/>
      <c r="H68" s="37"/>
      <c r="I68" s="40" t="str">
        <f t="shared" si="2"/>
        <v xml:space="preserve"> </v>
      </c>
      <c r="J68" s="41"/>
      <c r="K68" s="41"/>
      <c r="L68" s="42"/>
      <c r="M68" s="43"/>
      <c r="N68" s="37"/>
      <c r="O68" s="37"/>
      <c r="P68" s="41"/>
      <c r="Q68" s="37"/>
      <c r="R68" s="42"/>
      <c r="S68" s="44">
        <f t="shared" si="4"/>
        <v>0</v>
      </c>
      <c r="T68" s="45"/>
    </row>
    <row r="69" spans="2:20" ht="15" x14ac:dyDescent="0.2">
      <c r="B69" s="52"/>
      <c r="C69" s="37"/>
      <c r="D69" s="38"/>
      <c r="E69" s="38"/>
      <c r="F69" s="39" t="str">
        <f t="shared" si="0"/>
        <v xml:space="preserve"> </v>
      </c>
      <c r="G69" s="37"/>
      <c r="H69" s="37"/>
      <c r="I69" s="40" t="str">
        <f t="shared" si="2"/>
        <v xml:space="preserve"> </v>
      </c>
      <c r="J69" s="41"/>
      <c r="K69" s="41"/>
      <c r="L69" s="42"/>
      <c r="M69" s="43"/>
      <c r="N69" s="37"/>
      <c r="O69" s="37"/>
      <c r="P69" s="41"/>
      <c r="Q69" s="37"/>
      <c r="R69" s="42"/>
      <c r="S69" s="44">
        <f t="shared" si="4"/>
        <v>0</v>
      </c>
      <c r="T69" s="45"/>
    </row>
    <row r="70" spans="2:20" ht="15" x14ac:dyDescent="0.2">
      <c r="B70" s="52"/>
      <c r="C70" s="37"/>
      <c r="D70" s="38"/>
      <c r="E70" s="38"/>
      <c r="F70" s="39" t="str">
        <f t="shared" si="0"/>
        <v xml:space="preserve"> </v>
      </c>
      <c r="G70" s="37"/>
      <c r="H70" s="37"/>
      <c r="I70" s="40" t="str">
        <f t="shared" si="2"/>
        <v xml:space="preserve"> </v>
      </c>
      <c r="J70" s="41"/>
      <c r="K70" s="41"/>
      <c r="L70" s="42"/>
      <c r="M70" s="43"/>
      <c r="N70" s="37"/>
      <c r="O70" s="37"/>
      <c r="P70" s="41"/>
      <c r="Q70" s="37"/>
      <c r="R70" s="42"/>
      <c r="S70" s="44">
        <f t="shared" si="4"/>
        <v>0</v>
      </c>
      <c r="T70" s="45"/>
    </row>
    <row r="71" spans="2:20" s="1" customFormat="1" ht="15" x14ac:dyDescent="0.25">
      <c r="B71" s="26" t="s">
        <v>117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53" t="s">
        <v>148</v>
      </c>
      <c r="Q71" s="53"/>
      <c r="R71" s="53"/>
      <c r="S71" s="53"/>
      <c r="T71" s="54"/>
    </row>
    <row r="72" spans="2:20" s="1" customFormat="1" ht="15" x14ac:dyDescent="0.25">
      <c r="B72" s="26" t="s">
        <v>119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51"/>
    </row>
    <row r="73" spans="2:20" s="1" customFormat="1" ht="15" x14ac:dyDescent="0.25">
      <c r="B73" s="28" t="s">
        <v>121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50"/>
      <c r="S73" s="55" t="s">
        <v>162</v>
      </c>
      <c r="T73" s="56"/>
    </row>
  </sheetData>
  <sheetProtection sheet="1" objects="1" scenarios="1"/>
  <mergeCells count="16">
    <mergeCell ref="J9:S9"/>
    <mergeCell ref="K6:N6"/>
    <mergeCell ref="B2:T3"/>
    <mergeCell ref="K4:L4"/>
    <mergeCell ref="R4:T4"/>
    <mergeCell ref="C5:F5"/>
    <mergeCell ref="K5:N5"/>
    <mergeCell ref="R5:T5"/>
    <mergeCell ref="C6:F6"/>
    <mergeCell ref="C4:F4"/>
    <mergeCell ref="P71:T71"/>
    <mergeCell ref="S73:T73"/>
    <mergeCell ref="D10:F10"/>
    <mergeCell ref="G10:I10"/>
    <mergeCell ref="M10:P10"/>
    <mergeCell ref="Q10:R10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5" scale="58" firstPageNumber="0" fitToWidth="2" fitToHeight="2" pageOrder="overThenDown" orientation="landscape" horizontalDpi="300" verticalDpi="3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7A4517AE-98BA-4C0D-AD82-2EF998548FC6}">
          <x14:formula1>
            <xm:f>Planilha1!$L$1:$L$22</xm:f>
          </x14:formula1>
          <xm:sqref>Q6</xm:sqref>
        </x14:dataValidation>
        <x14:dataValidation type="list" allowBlank="1" showInputMessage="1" showErrorMessage="1" xr:uid="{C2999CBD-0561-4762-83DE-34EF2F7A5F0B}">
          <x14:formula1>
            <xm:f>Planilha1!$E$1:$E$13</xm:f>
          </x14:formula1>
          <xm:sqref>S6</xm:sqref>
        </x14:dataValidation>
        <x14:dataValidation type="list" allowBlank="1" showInputMessage="1" showErrorMessage="1" xr:uid="{CD41BC72-1ACB-457E-8067-577323FD3CAC}">
          <x14:formula1>
            <xm:f>Planilha1!$A$34:$A$39</xm:f>
          </x14:formula1>
          <xm:sqref>K5:N5</xm:sqref>
        </x14:dataValidation>
        <x14:dataValidation type="list" allowBlank="1" showInputMessage="1" showErrorMessage="1" xr:uid="{C68E21C9-D574-42F0-8DBB-BF3942601D30}">
          <x14:formula1>
            <xm:f>Planilha1!$G$22:$G$25</xm:f>
          </x14:formula1>
          <xm:sqref>R5:T5</xm:sqref>
        </x14:dataValidation>
        <x14:dataValidation type="list" allowBlank="1" showInputMessage="1" showErrorMessage="1" xr:uid="{6CD31782-1616-41D6-B085-40AF09C59CDB}">
          <x14:formula1>
            <xm:f>Planilha1!$A$21:$A$30</xm:f>
          </x14:formula1>
          <xm:sqref>C5:F5</xm:sqref>
        </x14:dataValidation>
        <x14:dataValidation type="list" allowBlank="1" showInputMessage="1" showErrorMessage="1" xr:uid="{7BFF24D2-7B30-49DC-A573-B961CF492A1E}">
          <x14:formula1>
            <xm:f>Planilha1!$G$1:$G$5</xm:f>
          </x14:formula1>
          <xm:sqref>O12:O70</xm:sqref>
        </x14:dataValidation>
        <x14:dataValidation type="list" allowBlank="1" showInputMessage="1" showErrorMessage="1" xr:uid="{2BEAFB6C-CC31-437C-A8F8-97DA00ED9623}">
          <x14:formula1>
            <xm:f>Planilha1!$C$1:$C$2</xm:f>
          </x14:formula1>
          <xm:sqref>C12:C70</xm:sqref>
        </x14:dataValidation>
        <x14:dataValidation type="list" allowBlank="1" showInputMessage="1" showErrorMessage="1" xr:uid="{5249C793-E55D-44B6-AE13-7F6BE17FFC08}">
          <x14:formula1>
            <xm:f>Planilha1!$K$1:$K$2</xm:f>
          </x14:formula1>
          <xm:sqref>M12:M70</xm:sqref>
        </x14:dataValidation>
        <x14:dataValidation type="list" allowBlank="1" showInputMessage="1" showErrorMessage="1" xr:uid="{1FB5C249-2040-4C38-9B00-149496A3CEAE}">
          <x14:formula1>
            <xm:f>Planilha1!$A$1:$A$4</xm:f>
          </x14:formula1>
          <xm:sqref>N12:N70</xm:sqref>
        </x14:dataValidation>
        <x14:dataValidation type="list" allowBlank="1" showInputMessage="1" showErrorMessage="1" xr:uid="{176F1857-A60E-4B0D-BAD8-1EF8BF899EBE}">
          <x14:formula1>
            <xm:f>Planilha1!$O$1:$O$79</xm:f>
          </x14:formula1>
          <xm:sqref>B12:B70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6146-C30B-403A-9B28-CFA0F65BFC95}">
  <dimension ref="A1:R79"/>
  <sheetViews>
    <sheetView zoomScale="96" zoomScaleNormal="96" workbookViewId="0">
      <selection activeCell="E11" sqref="E11"/>
    </sheetView>
  </sheetViews>
  <sheetFormatPr defaultColWidth="9.140625" defaultRowHeight="15.75" x14ac:dyDescent="0.25"/>
  <cols>
    <col min="1" max="1" width="17.5703125" style="1" customWidth="1"/>
    <col min="2" max="2" width="10.5703125" style="1" customWidth="1"/>
    <col min="3" max="11" width="9.140625" style="1"/>
    <col min="12" max="12" width="9.140625" style="12"/>
    <col min="13" max="16384" width="9.140625" style="1"/>
  </cols>
  <sheetData>
    <row r="1" spans="1:18" x14ac:dyDescent="0.25">
      <c r="A1" s="1" t="s">
        <v>12</v>
      </c>
      <c r="C1" s="1" t="s">
        <v>7</v>
      </c>
      <c r="G1" s="1" t="s">
        <v>138</v>
      </c>
      <c r="K1" s="1" t="s">
        <v>8</v>
      </c>
      <c r="P1" s="2"/>
      <c r="Q1" s="2"/>
      <c r="R1" s="2"/>
    </row>
    <row r="2" spans="1:18" x14ac:dyDescent="0.25">
      <c r="A2" s="1" t="s">
        <v>149</v>
      </c>
      <c r="C2" s="1" t="s">
        <v>6</v>
      </c>
      <c r="E2" s="12" t="s">
        <v>16</v>
      </c>
      <c r="G2" s="1" t="s">
        <v>140</v>
      </c>
      <c r="K2" s="1" t="s">
        <v>28</v>
      </c>
      <c r="L2" s="12">
        <v>2035</v>
      </c>
      <c r="O2" s="1" t="s">
        <v>33</v>
      </c>
      <c r="P2" s="2"/>
      <c r="Q2" s="2"/>
      <c r="R2" s="2"/>
    </row>
    <row r="3" spans="1:18" x14ac:dyDescent="0.25">
      <c r="A3" s="1" t="s">
        <v>150</v>
      </c>
      <c r="E3" s="12" t="s">
        <v>17</v>
      </c>
      <c r="G3" s="1" t="s">
        <v>139</v>
      </c>
      <c r="L3" s="12">
        <v>2034</v>
      </c>
      <c r="O3" s="1" t="s">
        <v>34</v>
      </c>
      <c r="P3" s="2"/>
      <c r="Q3" s="2"/>
      <c r="R3" s="2"/>
    </row>
    <row r="4" spans="1:18" x14ac:dyDescent="0.25">
      <c r="A4" s="1" t="s">
        <v>143</v>
      </c>
      <c r="E4" s="12" t="s">
        <v>18</v>
      </c>
      <c r="G4" s="1" t="s">
        <v>131</v>
      </c>
      <c r="L4" s="12">
        <v>2033</v>
      </c>
      <c r="O4" s="1" t="s">
        <v>35</v>
      </c>
      <c r="P4" s="2"/>
      <c r="Q4" s="2"/>
      <c r="R4" s="2"/>
    </row>
    <row r="5" spans="1:18" x14ac:dyDescent="0.25">
      <c r="E5" s="12" t="s">
        <v>19</v>
      </c>
      <c r="G5" s="1" t="s">
        <v>143</v>
      </c>
      <c r="L5" s="12">
        <v>2032</v>
      </c>
      <c r="O5" s="1" t="s">
        <v>36</v>
      </c>
      <c r="P5" s="2"/>
      <c r="Q5" s="2"/>
      <c r="R5" s="2"/>
    </row>
    <row r="6" spans="1:18" x14ac:dyDescent="0.25">
      <c r="E6" s="12" t="s">
        <v>20</v>
      </c>
      <c r="L6" s="12">
        <v>2031</v>
      </c>
      <c r="O6" s="1" t="s">
        <v>37</v>
      </c>
      <c r="P6" s="2"/>
      <c r="Q6" s="2"/>
      <c r="R6" s="2"/>
    </row>
    <row r="7" spans="1:18" x14ac:dyDescent="0.25">
      <c r="E7" s="12" t="s">
        <v>0</v>
      </c>
      <c r="L7" s="12">
        <v>2030</v>
      </c>
      <c r="O7" s="2" t="s">
        <v>38</v>
      </c>
      <c r="P7" s="2"/>
      <c r="Q7" s="2"/>
      <c r="R7" s="2"/>
    </row>
    <row r="8" spans="1:18" x14ac:dyDescent="0.25">
      <c r="E8" s="12" t="s">
        <v>21</v>
      </c>
      <c r="L8" s="12">
        <v>2029</v>
      </c>
      <c r="O8" s="1" t="s">
        <v>39</v>
      </c>
      <c r="P8" s="2"/>
      <c r="Q8" s="2"/>
      <c r="R8" s="2"/>
    </row>
    <row r="9" spans="1:18" x14ac:dyDescent="0.25">
      <c r="E9" s="12" t="s">
        <v>22</v>
      </c>
      <c r="L9" s="12">
        <v>2028</v>
      </c>
      <c r="O9" s="1" t="s">
        <v>40</v>
      </c>
      <c r="P9" s="2"/>
      <c r="Q9" s="2"/>
      <c r="R9" s="2"/>
    </row>
    <row r="10" spans="1:18" x14ac:dyDescent="0.25">
      <c r="E10" s="12" t="s">
        <v>23</v>
      </c>
      <c r="L10" s="12">
        <v>2027</v>
      </c>
      <c r="O10" s="1" t="s">
        <v>41</v>
      </c>
      <c r="P10" s="2"/>
      <c r="Q10" s="2"/>
      <c r="R10" s="2"/>
    </row>
    <row r="11" spans="1:18" x14ac:dyDescent="0.25">
      <c r="E11" s="12" t="s">
        <v>24</v>
      </c>
      <c r="L11" s="12">
        <v>2026</v>
      </c>
      <c r="O11" s="1" t="s">
        <v>42</v>
      </c>
      <c r="P11" s="2"/>
      <c r="Q11" s="2"/>
    </row>
    <row r="12" spans="1:18" x14ac:dyDescent="0.25">
      <c r="E12" s="12" t="s">
        <v>25</v>
      </c>
      <c r="L12" s="12">
        <v>2025</v>
      </c>
      <c r="O12" s="1" t="s">
        <v>44</v>
      </c>
      <c r="P12" s="2"/>
      <c r="Q12" s="2"/>
    </row>
    <row r="13" spans="1:18" x14ac:dyDescent="0.25">
      <c r="E13" s="12" t="s">
        <v>26</v>
      </c>
      <c r="L13" s="12">
        <v>2024</v>
      </c>
      <c r="O13" s="1" t="s">
        <v>45</v>
      </c>
      <c r="P13" s="2"/>
      <c r="Q13" s="2"/>
      <c r="R13" s="2"/>
    </row>
    <row r="14" spans="1:18" x14ac:dyDescent="0.25">
      <c r="L14" s="12">
        <v>2023</v>
      </c>
      <c r="O14" s="1" t="s">
        <v>43</v>
      </c>
      <c r="P14" s="2"/>
      <c r="Q14" s="2"/>
      <c r="R14" s="2"/>
    </row>
    <row r="15" spans="1:18" x14ac:dyDescent="0.25">
      <c r="L15" s="12">
        <v>2022</v>
      </c>
      <c r="O15" s="1" t="s">
        <v>46</v>
      </c>
      <c r="P15" s="2"/>
      <c r="Q15" s="2"/>
      <c r="R15" s="2"/>
    </row>
    <row r="16" spans="1:18" x14ac:dyDescent="0.25">
      <c r="L16" s="12">
        <v>2021</v>
      </c>
      <c r="O16" s="1" t="s">
        <v>47</v>
      </c>
      <c r="P16" s="2"/>
      <c r="Q16" s="2"/>
      <c r="R16" s="2"/>
    </row>
    <row r="17" spans="1:18" x14ac:dyDescent="0.25">
      <c r="L17" s="12">
        <v>2020</v>
      </c>
      <c r="O17" s="1" t="s">
        <v>48</v>
      </c>
      <c r="P17" s="2"/>
      <c r="Q17" s="2"/>
      <c r="R17" s="2"/>
    </row>
    <row r="18" spans="1:18" x14ac:dyDescent="0.25">
      <c r="L18" s="12">
        <v>2019</v>
      </c>
      <c r="O18" s="1" t="s">
        <v>49</v>
      </c>
      <c r="P18" s="2"/>
      <c r="Q18" s="2"/>
      <c r="R18" s="2"/>
    </row>
    <row r="19" spans="1:18" x14ac:dyDescent="0.25">
      <c r="L19" s="12">
        <v>2018</v>
      </c>
      <c r="O19" s="1" t="s">
        <v>50</v>
      </c>
      <c r="P19" s="2"/>
      <c r="Q19" s="2"/>
      <c r="R19" s="2"/>
    </row>
    <row r="20" spans="1:18" x14ac:dyDescent="0.25">
      <c r="L20" s="12">
        <v>2017</v>
      </c>
      <c r="O20" s="1" t="s">
        <v>51</v>
      </c>
      <c r="P20" s="2"/>
      <c r="Q20" s="2"/>
      <c r="R20" s="2"/>
    </row>
    <row r="21" spans="1:18" x14ac:dyDescent="0.25">
      <c r="A21" s="12"/>
      <c r="B21" s="12"/>
      <c r="L21" s="12">
        <v>2016</v>
      </c>
      <c r="O21" s="1" t="s">
        <v>52</v>
      </c>
      <c r="P21" s="2"/>
      <c r="Q21" s="2"/>
      <c r="R21" s="2"/>
    </row>
    <row r="22" spans="1:18" x14ac:dyDescent="0.25">
      <c r="A22" s="12" t="s">
        <v>125</v>
      </c>
      <c r="B22" s="12"/>
      <c r="G22" s="12" t="s">
        <v>27</v>
      </c>
      <c r="L22" s="12">
        <v>2015</v>
      </c>
      <c r="O22" s="1" t="s">
        <v>53</v>
      </c>
      <c r="P22" s="2"/>
      <c r="Q22" s="2"/>
      <c r="R22" s="2"/>
    </row>
    <row r="23" spans="1:18" x14ac:dyDescent="0.25">
      <c r="A23" s="12" t="s">
        <v>127</v>
      </c>
      <c r="B23" s="12"/>
      <c r="G23" s="12" t="s">
        <v>134</v>
      </c>
      <c r="O23" s="1" t="s">
        <v>54</v>
      </c>
      <c r="P23" s="2"/>
      <c r="Q23" s="2"/>
      <c r="R23" s="2"/>
    </row>
    <row r="24" spans="1:18" x14ac:dyDescent="0.25">
      <c r="A24" s="12" t="s">
        <v>115</v>
      </c>
      <c r="B24" s="12"/>
      <c r="G24" s="12" t="s">
        <v>144</v>
      </c>
      <c r="O24" s="1" t="s">
        <v>55</v>
      </c>
      <c r="P24" s="2"/>
      <c r="Q24" s="2"/>
      <c r="R24" s="2"/>
    </row>
    <row r="25" spans="1:18" x14ac:dyDescent="0.25">
      <c r="A25" s="12" t="s">
        <v>126</v>
      </c>
      <c r="B25" s="12"/>
      <c r="G25" s="12" t="s">
        <v>131</v>
      </c>
      <c r="O25" s="1" t="s">
        <v>56</v>
      </c>
      <c r="P25" s="2"/>
      <c r="Q25" s="2"/>
      <c r="R25" s="2"/>
    </row>
    <row r="26" spans="1:18" x14ac:dyDescent="0.25">
      <c r="A26" s="12" t="s">
        <v>128</v>
      </c>
      <c r="B26" s="12"/>
      <c r="O26" s="1" t="s">
        <v>57</v>
      </c>
      <c r="P26" s="2"/>
      <c r="Q26" s="2"/>
      <c r="R26" s="2"/>
    </row>
    <row r="27" spans="1:18" x14ac:dyDescent="0.25">
      <c r="A27" s="12" t="s">
        <v>130</v>
      </c>
      <c r="B27" s="12"/>
      <c r="O27" s="1" t="s">
        <v>58</v>
      </c>
      <c r="P27" s="2"/>
      <c r="Q27" s="2"/>
      <c r="R27" s="2"/>
    </row>
    <row r="28" spans="1:18" x14ac:dyDescent="0.25">
      <c r="A28" s="12" t="s">
        <v>129</v>
      </c>
      <c r="B28" s="12"/>
      <c r="O28" s="1" t="s">
        <v>59</v>
      </c>
      <c r="P28" s="2"/>
      <c r="Q28" s="2"/>
      <c r="R28" s="2"/>
    </row>
    <row r="29" spans="1:18" x14ac:dyDescent="0.25">
      <c r="A29" s="12" t="s">
        <v>132</v>
      </c>
      <c r="B29" s="12"/>
      <c r="O29" s="1" t="s">
        <v>60</v>
      </c>
      <c r="P29" s="2"/>
      <c r="Q29" s="2"/>
      <c r="R29" s="2"/>
    </row>
    <row r="30" spans="1:18" x14ac:dyDescent="0.25">
      <c r="A30" s="12" t="s">
        <v>131</v>
      </c>
      <c r="B30" s="12"/>
      <c r="O30" s="1" t="s">
        <v>61</v>
      </c>
      <c r="P30" s="2"/>
      <c r="Q30" s="2"/>
      <c r="R30" s="2"/>
    </row>
    <row r="31" spans="1:18" x14ac:dyDescent="0.25">
      <c r="O31" s="1" t="s">
        <v>62</v>
      </c>
      <c r="P31" s="2"/>
      <c r="Q31" s="2"/>
      <c r="R31" s="2"/>
    </row>
    <row r="32" spans="1:18" x14ac:dyDescent="0.25">
      <c r="O32" s="1" t="s">
        <v>63</v>
      </c>
      <c r="P32" s="2"/>
      <c r="Q32" s="2"/>
      <c r="R32" s="2"/>
    </row>
    <row r="33" spans="1:18" x14ac:dyDescent="0.25">
      <c r="O33" s="1" t="s">
        <v>64</v>
      </c>
      <c r="P33" s="2"/>
      <c r="Q33" s="2"/>
      <c r="R33" s="2"/>
    </row>
    <row r="34" spans="1:18" x14ac:dyDescent="0.25">
      <c r="O34" s="1" t="s">
        <v>65</v>
      </c>
      <c r="P34" s="2"/>
      <c r="Q34" s="2"/>
      <c r="R34" s="2"/>
    </row>
    <row r="35" spans="1:18" x14ac:dyDescent="0.25">
      <c r="A35" s="12" t="s">
        <v>147</v>
      </c>
      <c r="O35" s="1" t="s">
        <v>66</v>
      </c>
      <c r="P35" s="2"/>
      <c r="Q35" s="2"/>
      <c r="R35" s="2"/>
    </row>
    <row r="36" spans="1:18" x14ac:dyDescent="0.25">
      <c r="A36" s="12" t="s">
        <v>130</v>
      </c>
      <c r="O36" s="1" t="s">
        <v>67</v>
      </c>
      <c r="P36" s="2"/>
      <c r="Q36" s="2"/>
      <c r="R36" s="2"/>
    </row>
    <row r="37" spans="1:18" x14ac:dyDescent="0.25">
      <c r="A37" s="12" t="s">
        <v>129</v>
      </c>
      <c r="O37" s="1" t="s">
        <v>68</v>
      </c>
      <c r="P37" s="2"/>
      <c r="Q37" s="2"/>
      <c r="R37" s="2"/>
    </row>
    <row r="38" spans="1:18" x14ac:dyDescent="0.25">
      <c r="A38" s="12" t="s">
        <v>132</v>
      </c>
      <c r="O38" s="1" t="s">
        <v>69</v>
      </c>
      <c r="P38" s="2"/>
      <c r="Q38" s="2"/>
      <c r="R38" s="2"/>
    </row>
    <row r="39" spans="1:18" x14ac:dyDescent="0.25">
      <c r="A39" s="12" t="s">
        <v>131</v>
      </c>
      <c r="O39" s="1" t="s">
        <v>70</v>
      </c>
      <c r="P39" s="2"/>
      <c r="Q39" s="2"/>
      <c r="R39" s="2"/>
    </row>
    <row r="40" spans="1:18" x14ac:dyDescent="0.25">
      <c r="O40" s="1" t="s">
        <v>71</v>
      </c>
      <c r="P40" s="2"/>
      <c r="Q40" s="2"/>
      <c r="R40" s="2"/>
    </row>
    <row r="41" spans="1:18" x14ac:dyDescent="0.25">
      <c r="O41" s="1" t="s">
        <v>74</v>
      </c>
      <c r="P41" s="2"/>
      <c r="Q41" s="2"/>
      <c r="R41" s="2"/>
    </row>
    <row r="42" spans="1:18" x14ac:dyDescent="0.25">
      <c r="O42" s="1" t="s">
        <v>72</v>
      </c>
      <c r="P42" s="2"/>
      <c r="Q42" s="2"/>
      <c r="R42" s="2"/>
    </row>
    <row r="43" spans="1:18" x14ac:dyDescent="0.25">
      <c r="O43" s="1" t="s">
        <v>73</v>
      </c>
      <c r="P43" s="2"/>
      <c r="Q43" s="2"/>
      <c r="R43" s="2"/>
    </row>
    <row r="44" spans="1:18" x14ac:dyDescent="0.25">
      <c r="O44" s="1" t="s">
        <v>75</v>
      </c>
      <c r="P44" s="2"/>
      <c r="Q44" s="2"/>
      <c r="R44" s="2"/>
    </row>
    <row r="45" spans="1:18" x14ac:dyDescent="0.25">
      <c r="O45" s="1" t="s">
        <v>76</v>
      </c>
      <c r="P45" s="2"/>
      <c r="Q45" s="2"/>
      <c r="R45" s="2"/>
    </row>
    <row r="46" spans="1:18" x14ac:dyDescent="0.25">
      <c r="O46" s="1" t="s">
        <v>77</v>
      </c>
      <c r="P46" s="2"/>
      <c r="Q46" s="2"/>
      <c r="R46" s="2"/>
    </row>
    <row r="47" spans="1:18" x14ac:dyDescent="0.25">
      <c r="O47" s="1" t="s">
        <v>78</v>
      </c>
      <c r="P47" s="2"/>
      <c r="Q47" s="2"/>
      <c r="R47" s="2"/>
    </row>
    <row r="48" spans="1:18" x14ac:dyDescent="0.25">
      <c r="O48" s="1" t="s">
        <v>79</v>
      </c>
      <c r="P48" s="2"/>
      <c r="Q48" s="2"/>
      <c r="R48" s="2"/>
    </row>
    <row r="49" spans="15:18" x14ac:dyDescent="0.25">
      <c r="O49" s="1" t="s">
        <v>80</v>
      </c>
      <c r="P49" s="2"/>
      <c r="Q49" s="2"/>
      <c r="R49" s="2"/>
    </row>
    <row r="50" spans="15:18" x14ac:dyDescent="0.25">
      <c r="O50" s="1" t="s">
        <v>81</v>
      </c>
      <c r="P50" s="2"/>
      <c r="Q50" s="2"/>
      <c r="R50" s="2"/>
    </row>
    <row r="51" spans="15:18" x14ac:dyDescent="0.25">
      <c r="O51" s="1" t="s">
        <v>82</v>
      </c>
      <c r="P51" s="2"/>
      <c r="Q51" s="2"/>
      <c r="R51" s="2"/>
    </row>
    <row r="52" spans="15:18" x14ac:dyDescent="0.25">
      <c r="O52" s="1" t="s">
        <v>83</v>
      </c>
      <c r="P52" s="2"/>
      <c r="Q52" s="2"/>
      <c r="R52" s="2"/>
    </row>
    <row r="53" spans="15:18" x14ac:dyDescent="0.25">
      <c r="O53" s="1" t="s">
        <v>84</v>
      </c>
      <c r="P53" s="2"/>
      <c r="Q53" s="2"/>
      <c r="R53" s="2"/>
    </row>
    <row r="54" spans="15:18" x14ac:dyDescent="0.25">
      <c r="O54" s="1" t="s">
        <v>85</v>
      </c>
      <c r="P54" s="2"/>
      <c r="Q54" s="2"/>
      <c r="R54" s="2"/>
    </row>
    <row r="55" spans="15:18" x14ac:dyDescent="0.25">
      <c r="O55" s="1" t="s">
        <v>86</v>
      </c>
      <c r="P55" s="2"/>
      <c r="Q55" s="2"/>
      <c r="R55" s="2"/>
    </row>
    <row r="56" spans="15:18" x14ac:dyDescent="0.25">
      <c r="O56" s="1" t="s">
        <v>87</v>
      </c>
      <c r="P56" s="2"/>
      <c r="Q56" s="2"/>
      <c r="R56" s="2"/>
    </row>
    <row r="57" spans="15:18" x14ac:dyDescent="0.25">
      <c r="O57" s="1" t="s">
        <v>88</v>
      </c>
      <c r="P57" s="2"/>
      <c r="Q57" s="2"/>
      <c r="R57" s="2"/>
    </row>
    <row r="58" spans="15:18" x14ac:dyDescent="0.25">
      <c r="O58" s="1" t="s">
        <v>89</v>
      </c>
      <c r="P58" s="2"/>
      <c r="Q58" s="2"/>
      <c r="R58" s="2"/>
    </row>
    <row r="59" spans="15:18" x14ac:dyDescent="0.25">
      <c r="O59" s="1" t="s">
        <v>90</v>
      </c>
      <c r="P59" s="2"/>
      <c r="Q59" s="2"/>
      <c r="R59" s="2"/>
    </row>
    <row r="60" spans="15:18" x14ac:dyDescent="0.25">
      <c r="O60" s="1" t="s">
        <v>91</v>
      </c>
      <c r="P60" s="2"/>
      <c r="Q60" s="2"/>
      <c r="R60" s="2"/>
    </row>
    <row r="61" spans="15:18" x14ac:dyDescent="0.25">
      <c r="O61" s="1" t="s">
        <v>92</v>
      </c>
      <c r="P61" s="2"/>
      <c r="Q61" s="2"/>
      <c r="R61" s="2"/>
    </row>
    <row r="62" spans="15:18" x14ac:dyDescent="0.25">
      <c r="O62" s="1" t="s">
        <v>93</v>
      </c>
      <c r="P62" s="2"/>
      <c r="Q62" s="2"/>
      <c r="R62" s="2"/>
    </row>
    <row r="63" spans="15:18" x14ac:dyDescent="0.25">
      <c r="O63" s="1" t="s">
        <v>94</v>
      </c>
      <c r="P63" s="2"/>
      <c r="Q63" s="2"/>
      <c r="R63" s="2"/>
    </row>
    <row r="64" spans="15:18" x14ac:dyDescent="0.25">
      <c r="O64" s="1" t="s">
        <v>95</v>
      </c>
      <c r="P64" s="2"/>
      <c r="Q64" s="2"/>
      <c r="R64" s="2"/>
    </row>
    <row r="65" spans="15:18" x14ac:dyDescent="0.25">
      <c r="O65" s="1" t="s">
        <v>96</v>
      </c>
      <c r="P65" s="2"/>
      <c r="Q65" s="2"/>
      <c r="R65" s="2"/>
    </row>
    <row r="66" spans="15:18" x14ac:dyDescent="0.25">
      <c r="O66" s="1" t="s">
        <v>97</v>
      </c>
      <c r="P66" s="2"/>
      <c r="Q66" s="2"/>
      <c r="R66" s="2"/>
    </row>
    <row r="67" spans="15:18" x14ac:dyDescent="0.25">
      <c r="O67" s="1" t="s">
        <v>98</v>
      </c>
      <c r="P67" s="2"/>
      <c r="Q67" s="2"/>
      <c r="R67" s="2"/>
    </row>
    <row r="68" spans="15:18" x14ac:dyDescent="0.25">
      <c r="O68" s="1" t="s">
        <v>99</v>
      </c>
      <c r="P68" s="2"/>
      <c r="Q68" s="2"/>
      <c r="R68" s="2"/>
    </row>
    <row r="69" spans="15:18" x14ac:dyDescent="0.25">
      <c r="O69" s="1" t="s">
        <v>100</v>
      </c>
      <c r="P69" s="2"/>
      <c r="Q69" s="2"/>
      <c r="R69" s="2"/>
    </row>
    <row r="70" spans="15:18" x14ac:dyDescent="0.25">
      <c r="O70" s="1" t="s">
        <v>101</v>
      </c>
      <c r="P70" s="2"/>
      <c r="Q70" s="2"/>
      <c r="R70" s="2"/>
    </row>
    <row r="71" spans="15:18" x14ac:dyDescent="0.25">
      <c r="O71" s="1" t="s">
        <v>102</v>
      </c>
      <c r="P71" s="2"/>
      <c r="Q71" s="2"/>
      <c r="R71" s="2"/>
    </row>
    <row r="72" spans="15:18" x14ac:dyDescent="0.25">
      <c r="O72" s="1" t="s">
        <v>103</v>
      </c>
      <c r="P72" s="2"/>
      <c r="Q72" s="2"/>
      <c r="R72" s="2"/>
    </row>
    <row r="73" spans="15:18" x14ac:dyDescent="0.25">
      <c r="O73" s="1" t="s">
        <v>104</v>
      </c>
      <c r="P73" s="2"/>
      <c r="Q73" s="2"/>
      <c r="R73" s="2"/>
    </row>
    <row r="74" spans="15:18" x14ac:dyDescent="0.25">
      <c r="O74" s="1" t="s">
        <v>105</v>
      </c>
      <c r="P74" s="2"/>
      <c r="Q74" s="2"/>
      <c r="R74" s="2"/>
    </row>
    <row r="75" spans="15:18" x14ac:dyDescent="0.25">
      <c r="O75" s="1" t="s">
        <v>106</v>
      </c>
      <c r="P75" s="2"/>
      <c r="Q75" s="2"/>
      <c r="R75" s="2"/>
    </row>
    <row r="76" spans="15:18" x14ac:dyDescent="0.25">
      <c r="O76" s="1" t="s">
        <v>107</v>
      </c>
      <c r="P76" s="2"/>
      <c r="Q76" s="2"/>
      <c r="R76" s="2"/>
    </row>
    <row r="77" spans="15:18" x14ac:dyDescent="0.25">
      <c r="O77" s="1" t="s">
        <v>108</v>
      </c>
      <c r="P77" s="2"/>
      <c r="Q77" s="2"/>
      <c r="R77" s="2"/>
    </row>
    <row r="78" spans="15:18" x14ac:dyDescent="0.25">
      <c r="O78" s="1" t="s">
        <v>155</v>
      </c>
      <c r="P78" s="2"/>
      <c r="Q78" s="2"/>
      <c r="R78" s="2"/>
    </row>
    <row r="79" spans="15:18" x14ac:dyDescent="0.25">
      <c r="O79" s="1" t="s">
        <v>156</v>
      </c>
    </row>
  </sheetData>
  <sheetProtection algorithmName="SHA-512" hashValue="9UKLbej99rnxeu03RoiqJTE/UwPM/6HsiM0mHW0zd2UB7nlr5Svhkqev/2ZrhDq1/dHowxgtm21TuqgvXOVj+w==" saltValue="X13Aq228d6+nIUY6ICaczw==" spinCount="100000" sheet="1" objects="1" scenarios="1"/>
  <sortState xmlns:xlrd2="http://schemas.microsoft.com/office/spreadsheetml/2017/richdata2" ref="A22:A30">
    <sortCondition ref="A22:A30"/>
  </sortState>
  <phoneticPr fontId="2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MAPA CONTROLE-PF</vt:lpstr>
      <vt:lpstr>Planilha1</vt:lpstr>
      <vt:lpstr>'MAPA CONTROLE-PF'!Area_de_impressao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Virginia</dc:creator>
  <dc:description/>
  <cp:lastModifiedBy>Marcoaurélio Almenara Rodrigues</cp:lastModifiedBy>
  <cp:revision>8</cp:revision>
  <cp:lastPrinted>2025-04-08T21:12:27Z</cp:lastPrinted>
  <dcterms:created xsi:type="dcterms:W3CDTF">2011-07-28T01:00:51Z</dcterms:created>
  <dcterms:modified xsi:type="dcterms:W3CDTF">2025-04-14T20:18:16Z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